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JLS compte local\Documents\DOCUMENTS JLS\1 BOULOT\EPS\APSA\ATHLETISME\STAGE ATHLE SNEP\LIMOGES\"/>
    </mc:Choice>
  </mc:AlternateContent>
  <xr:revisionPtr revIDLastSave="0" documentId="13_ncr:1_{AFD0CCAD-B9B9-401C-8A97-AD902FF8EFB6}" xr6:coauthVersionLast="45" xr6:coauthVersionMax="45" xr10:uidLastSave="{00000000-0000-0000-0000-000000000000}"/>
  <bookViews>
    <workbookView xWindow="-120" yWindow="-120" windowWidth="20730" windowHeight="11160" tabRatio="800" activeTab="3" xr2:uid="{00000000-000D-0000-FFFF-FFFF00000000}"/>
  </bookViews>
  <sheets>
    <sheet name="PERFORMANCE GARCONS" sheetId="2" r:id="rId1"/>
    <sheet name="PERFORMANCE FILLES" sheetId="13" r:id="rId2"/>
    <sheet name="MAITRISE" sheetId="14" r:id="rId3"/>
    <sheet name="tableaux Barème PERF &amp; MAITRISE" sheetId="9" r:id="rId4"/>
  </sheets>
  <definedNames>
    <definedName name="sprintfilles">'tableaux Barème PERF &amp; MAITRISE'!$B$8:$C$19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2" i="13" l="1"/>
  <c r="A42" i="14" l="1"/>
  <c r="A43" i="14"/>
  <c r="A44" i="14"/>
  <c r="A45" i="14"/>
  <c r="A46" i="14"/>
  <c r="A47" i="14"/>
  <c r="A48" i="14"/>
  <c r="A49" i="14"/>
  <c r="N51" i="14"/>
  <c r="A8" i="9"/>
  <c r="K19" i="9" s="1"/>
  <c r="A33" i="13"/>
  <c r="A34" i="13"/>
  <c r="A10" i="9" s="1"/>
  <c r="K17" i="9" s="1"/>
  <c r="A35" i="13"/>
  <c r="A11" i="9" s="1"/>
  <c r="K16" i="9" s="1"/>
  <c r="A36" i="13"/>
  <c r="A12" i="9" s="1"/>
  <c r="K15" i="9" s="1"/>
  <c r="A37" i="13"/>
  <c r="A38" i="13"/>
  <c r="A14" i="9" s="1"/>
  <c r="K13" i="9" s="1"/>
  <c r="A39" i="13"/>
  <c r="A40" i="13"/>
  <c r="A16" i="9" s="1"/>
  <c r="K11" i="9" s="1"/>
  <c r="A41" i="13"/>
  <c r="A17" i="9" s="1"/>
  <c r="K10" i="9" s="1"/>
  <c r="N41" i="13"/>
  <c r="A42" i="13"/>
  <c r="A18" i="9" s="1"/>
  <c r="K9" i="9" s="1"/>
  <c r="A43" i="13"/>
  <c r="A32" i="2"/>
  <c r="D8" i="9" s="1"/>
  <c r="M19" i="9" s="1"/>
  <c r="A33" i="2"/>
  <c r="D9" i="9" s="1"/>
  <c r="M18" i="9" s="1"/>
  <c r="A34" i="2"/>
  <c r="A35" i="2"/>
  <c r="D11" i="9" s="1"/>
  <c r="M16" i="9" s="1"/>
  <c r="A36" i="2"/>
  <c r="D12" i="9" s="1"/>
  <c r="M15" i="9" s="1"/>
  <c r="A37" i="2"/>
  <c r="D13" i="9" s="1"/>
  <c r="M14" i="9" s="1"/>
  <c r="A38" i="2"/>
  <c r="D14" i="9" s="1"/>
  <c r="M13" i="9" s="1"/>
  <c r="A39" i="2"/>
  <c r="A40" i="2"/>
  <c r="D16" i="9" s="1"/>
  <c r="M11" i="9" s="1"/>
  <c r="A41" i="2"/>
  <c r="D17" i="9" s="1"/>
  <c r="M10" i="9" s="1"/>
  <c r="N41" i="2"/>
  <c r="A42" i="2"/>
  <c r="D18" i="9" s="1"/>
  <c r="E19" i="9" s="1"/>
  <c r="A43" i="2"/>
  <c r="E2" i="9"/>
  <c r="I2" i="9"/>
  <c r="G8" i="9"/>
  <c r="A9" i="9"/>
  <c r="K18" i="9" s="1"/>
  <c r="G9" i="9"/>
  <c r="P14" i="9" s="1"/>
  <c r="D10" i="9"/>
  <c r="M17" i="9" s="1"/>
  <c r="G10" i="9"/>
  <c r="G11" i="9"/>
  <c r="P12" i="9" s="1"/>
  <c r="G12" i="9"/>
  <c r="P11" i="9" s="1"/>
  <c r="A13" i="9"/>
  <c r="K14" i="9" s="1"/>
  <c r="G13" i="9"/>
  <c r="P10" i="9" s="1"/>
  <c r="P13" i="9"/>
  <c r="G14" i="9"/>
  <c r="H15" i="9" s="1"/>
  <c r="A15" i="9"/>
  <c r="K12" i="9" s="1"/>
  <c r="D15" i="9"/>
  <c r="M12" i="9" s="1"/>
  <c r="P15" i="9"/>
  <c r="P9" i="9" l="1"/>
  <c r="B19" i="9"/>
  <c r="M9" i="9"/>
</calcChain>
</file>

<file path=xl/sharedStrings.xml><?xml version="1.0" encoding="utf-8"?>
<sst xmlns="http://schemas.openxmlformats.org/spreadsheetml/2006/main" count="76" uniqueCount="38">
  <si>
    <t>NOTE</t>
  </si>
  <si>
    <t>FILLE</t>
  </si>
  <si>
    <t>GARCON</t>
  </si>
  <si>
    <t>NOTE moyenne =</t>
  </si>
  <si>
    <t>ecartype NOTE =</t>
  </si>
  <si>
    <t>année scolaire:</t>
  </si>
  <si>
    <t>critères d'evaluation</t>
  </si>
  <si>
    <t>collège R. Rolland - St Jean</t>
  </si>
  <si>
    <t>EPS</t>
  </si>
  <si>
    <t>RESULTAT</t>
  </si>
  <si>
    <t>résultat</t>
  </si>
  <si>
    <t xml:space="preserve">niveau: </t>
  </si>
  <si>
    <t>FILLE &amp; GARCON</t>
  </si>
  <si>
    <t xml:space="preserve">ELABORATION DU BAREME DE: </t>
  </si>
  <si>
    <t>SPRINT-HAIES 6me</t>
  </si>
  <si>
    <r>
      <t xml:space="preserve">RESULTATS RELEVES EN:     </t>
    </r>
    <r>
      <rPr>
        <b/>
        <sz val="16"/>
        <rFont val="Arial"/>
        <family val="2"/>
      </rPr>
      <t>40m + 40mHAIES  GARCONS</t>
    </r>
  </si>
  <si>
    <t>départ debout au sifflet 1 par 1 - chrono déclenché au 1er mouvement du coureur</t>
  </si>
  <si>
    <r>
      <t xml:space="preserve">RESULTATS RELEVES EN:     </t>
    </r>
    <r>
      <rPr>
        <b/>
        <sz val="16"/>
        <rFont val="Arial"/>
        <family val="2"/>
      </rPr>
      <t>40m + 40mHAIES  FILLES</t>
    </r>
  </si>
  <si>
    <t>GARS</t>
  </si>
  <si>
    <r>
      <t xml:space="preserve">RESULTATS RELEVES EN:     </t>
    </r>
    <r>
      <rPr>
        <b/>
        <sz val="16"/>
        <rFont val="Arial"/>
        <family val="2"/>
      </rPr>
      <t>40m - 40mHAIES  GARS &amp; FILLES</t>
    </r>
  </si>
  <si>
    <t>6me</t>
  </si>
  <si>
    <r>
      <t xml:space="preserve">SPRINT/HAIES (40m HAIES </t>
    </r>
    <r>
      <rPr>
        <b/>
        <sz val="26"/>
        <rFont val="Arial"/>
        <family val="2"/>
      </rPr>
      <t>+</t>
    </r>
    <r>
      <rPr>
        <sz val="26"/>
        <rFont val="Arial"/>
        <family val="2"/>
      </rPr>
      <t xml:space="preserve"> 40m)</t>
    </r>
  </si>
  <si>
    <t>06/07</t>
  </si>
  <si>
    <t>07/08</t>
  </si>
  <si>
    <t>08/09</t>
  </si>
  <si>
    <t>&gt;</t>
  </si>
  <si>
    <r>
      <t xml:space="preserve">SPRINT/HAIES (40m HAIES </t>
    </r>
    <r>
      <rPr>
        <b/>
        <sz val="22"/>
        <rFont val="Arial"/>
        <family val="2"/>
      </rPr>
      <t>-</t>
    </r>
    <r>
      <rPr>
        <sz val="22"/>
        <rFont val="Arial"/>
        <family val="2"/>
      </rPr>
      <t xml:space="preserve"> 40m)</t>
    </r>
  </si>
  <si>
    <t>voir onglets filles et garçons</t>
  </si>
  <si>
    <t>dernière modif 3/09/09</t>
  </si>
  <si>
    <t>nombre de  performance prise en compte:</t>
  </si>
  <si>
    <r>
      <t xml:space="preserve">Barème </t>
    </r>
    <r>
      <rPr>
        <b/>
        <u/>
        <sz val="24"/>
        <rFont val="Arial"/>
        <family val="2"/>
      </rPr>
      <t>PERF Normative</t>
    </r>
    <r>
      <rPr>
        <sz val="24"/>
        <rFont val="Arial"/>
        <family val="2"/>
      </rPr>
      <t xml:space="preserve"> en:</t>
    </r>
  </si>
  <si>
    <r>
      <t xml:space="preserve">Barème </t>
    </r>
    <r>
      <rPr>
        <b/>
        <u/>
        <sz val="24"/>
        <rFont val="Arial"/>
        <family val="2"/>
      </rPr>
      <t>PERF Relative</t>
    </r>
    <r>
      <rPr>
        <sz val="24"/>
        <rFont val="Arial"/>
        <family val="2"/>
      </rPr>
      <t xml:space="preserve"> en:</t>
    </r>
  </si>
  <si>
    <t>10/11</t>
  </si>
  <si>
    <t>09/10</t>
  </si>
  <si>
    <t>11/12</t>
  </si>
  <si>
    <t>mis à jour le 21/11/12</t>
  </si>
  <si>
    <t>FILLES</t>
  </si>
  <si>
    <t>4 haies / Dep-H1: 11m, interval H1-H2: 7m / hauteur des haies 50cm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</si>
</sst>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0"/>
    <numFmt numFmtId="166" formatCode="0&quot;''&quot;00"/>
    <numFmt numFmtId="167" formatCode="0&quot;''&quot;0"/>
    <numFmt numFmtId="168" formatCode="0\'\'0"/>
  </numFmts>
  <fonts count="27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10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26"/>
      <name val="Arial"/>
      <family val="2"/>
    </font>
    <font>
      <sz val="36"/>
      <name val="Arial"/>
      <family val="2"/>
    </font>
    <font>
      <sz val="24"/>
      <name val="Arial"/>
      <family val="2"/>
    </font>
    <font>
      <sz val="48"/>
      <name val="Arial"/>
      <family val="2"/>
    </font>
    <font>
      <sz val="10"/>
      <name val="Arial"/>
      <family val="2"/>
    </font>
    <font>
      <b/>
      <u/>
      <sz val="2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52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9" fontId="2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5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8" fontId="7" fillId="0" borderId="8" xfId="0" applyNumberFormat="1" applyFont="1" applyBorder="1" applyAlignment="1">
      <alignment horizontal="left" vertical="center"/>
    </xf>
    <xf numFmtId="0" fontId="18" fillId="0" borderId="6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16" fillId="5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167" fontId="7" fillId="0" borderId="8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6" fontId="18" fillId="0" borderId="4" xfId="0" applyNumberFormat="1" applyFont="1" applyBorder="1" applyAlignment="1">
      <alignment horizontal="right" vertical="center"/>
    </xf>
    <xf numFmtId="167" fontId="7" fillId="0" borderId="6" xfId="0" applyNumberFormat="1" applyFont="1" applyBorder="1" applyAlignment="1">
      <alignment horizontal="left" vertical="center"/>
    </xf>
    <xf numFmtId="165" fontId="22" fillId="0" borderId="0" xfId="0" applyNumberFormat="1" applyFont="1" applyAlignment="1">
      <alignment vertical="center"/>
    </xf>
    <xf numFmtId="0" fontId="22" fillId="0" borderId="0" xfId="0" applyNumberFormat="1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3" borderId="4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7" fontId="7" fillId="0" borderId="4" xfId="0" applyNumberFormat="1" applyFont="1" applyBorder="1" applyAlignment="1">
      <alignment horizontal="center" vertical="center"/>
    </xf>
    <xf numFmtId="168" fontId="7" fillId="0" borderId="8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6" fillId="5" borderId="6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6">
    <dxf>
      <font>
        <condense val="0"/>
        <extend val="0"/>
        <u val="none"/>
      </font>
      <fill>
        <patternFill>
          <bgColor indexed="50"/>
        </patternFill>
      </fill>
    </dxf>
    <dxf>
      <font>
        <strike val="0"/>
        <condense val="0"/>
        <extend val="0"/>
        <u val="none"/>
      </font>
      <fill>
        <patternFill>
          <bgColor indexed="52"/>
        </patternFill>
      </fill>
    </dxf>
    <dxf>
      <font>
        <condense val="0"/>
        <extend val="0"/>
        <u val="none"/>
      </font>
      <fill>
        <patternFill>
          <bgColor indexed="50"/>
        </patternFill>
      </fill>
    </dxf>
    <dxf>
      <font>
        <strike val="0"/>
        <condense val="0"/>
        <extend val="0"/>
        <u val="none"/>
      </font>
      <fill>
        <patternFill>
          <bgColor indexed="52"/>
        </patternFill>
      </fill>
    </dxf>
    <dxf>
      <font>
        <condense val="0"/>
        <extend val="0"/>
        <u val="none"/>
      </font>
      <fill>
        <patternFill>
          <bgColor indexed="50"/>
        </patternFill>
      </fill>
    </dxf>
    <dxf>
      <font>
        <strike val="0"/>
        <condense val="0"/>
        <extend val="0"/>
        <u val="none"/>
      </font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3"/>
  <sheetViews>
    <sheetView zoomScale="75" workbookViewId="0">
      <selection activeCell="P9" sqref="P9"/>
    </sheetView>
  </sheetViews>
  <sheetFormatPr baseColWidth="10" defaultRowHeight="12.75" x14ac:dyDescent="0.2"/>
  <cols>
    <col min="1" max="12" width="7.85546875" style="1" customWidth="1"/>
    <col min="13" max="13" width="11.42578125" style="1"/>
    <col min="14" max="31" width="6.7109375" style="1" customWidth="1"/>
    <col min="32" max="16384" width="11.42578125" style="1"/>
  </cols>
  <sheetData>
    <row r="1" spans="1:31" ht="30.75" customHeight="1" x14ac:dyDescent="0.2">
      <c r="A1" s="117" t="s">
        <v>13</v>
      </c>
      <c r="B1" s="118"/>
      <c r="C1" s="118"/>
      <c r="D1" s="118"/>
      <c r="E1" s="118"/>
      <c r="F1" s="118"/>
      <c r="G1" s="118"/>
      <c r="H1" s="119" t="s">
        <v>14</v>
      </c>
      <c r="I1" s="119"/>
      <c r="J1" s="119"/>
      <c r="K1" s="119"/>
      <c r="L1" s="120"/>
    </row>
    <row r="2" spans="1:31" ht="7.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31" ht="22.5" customHeight="1" x14ac:dyDescent="0.2">
      <c r="A3" s="121" t="s">
        <v>6</v>
      </c>
      <c r="B3" s="122"/>
      <c r="C3" s="125" t="s">
        <v>16</v>
      </c>
      <c r="D3" s="125"/>
      <c r="E3" s="125"/>
      <c r="F3" s="125"/>
      <c r="G3" s="125"/>
      <c r="H3" s="125"/>
      <c r="I3" s="125"/>
      <c r="J3" s="125"/>
      <c r="K3" s="125"/>
      <c r="L3" s="126"/>
    </row>
    <row r="4" spans="1:31" ht="22.5" customHeight="1" x14ac:dyDescent="0.2">
      <c r="A4" s="123"/>
      <c r="B4" s="124"/>
      <c r="C4" s="127" t="s">
        <v>37</v>
      </c>
      <c r="D4" s="127"/>
      <c r="E4" s="127"/>
      <c r="F4" s="127"/>
      <c r="G4" s="127"/>
      <c r="H4" s="127"/>
      <c r="I4" s="127"/>
      <c r="J4" s="127"/>
      <c r="K4" s="127"/>
      <c r="L4" s="128"/>
    </row>
    <row r="5" spans="1:31" ht="7.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31" ht="34.5" customHeight="1" x14ac:dyDescent="0.2">
      <c r="A6" s="98" t="s">
        <v>15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</row>
    <row r="7" spans="1:31" ht="20.25" customHeight="1" x14ac:dyDescent="0.2">
      <c r="A7" s="44" t="s">
        <v>22</v>
      </c>
      <c r="B7" s="45" t="s">
        <v>23</v>
      </c>
      <c r="C7" s="45" t="s">
        <v>24</v>
      </c>
      <c r="D7" s="45" t="s">
        <v>33</v>
      </c>
      <c r="E7" s="45" t="s">
        <v>32</v>
      </c>
      <c r="F7" s="45" t="s">
        <v>34</v>
      </c>
      <c r="G7" s="100"/>
      <c r="H7" s="101"/>
      <c r="I7" s="101"/>
      <c r="J7" s="104"/>
      <c r="K7" s="104"/>
      <c r="L7" s="105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 ht="15" customHeight="1" x14ac:dyDescent="0.2">
      <c r="A8" s="21">
        <v>601</v>
      </c>
      <c r="B8" s="21">
        <v>606</v>
      </c>
      <c r="C8" s="21">
        <v>604</v>
      </c>
      <c r="D8" s="21">
        <v>601</v>
      </c>
      <c r="E8" s="21">
        <v>601</v>
      </c>
      <c r="F8" s="21">
        <v>604</v>
      </c>
      <c r="G8" s="25">
        <v>1</v>
      </c>
      <c r="H8" s="21">
        <v>2</v>
      </c>
      <c r="I8" s="21">
        <v>3</v>
      </c>
      <c r="J8" s="21">
        <v>4</v>
      </c>
      <c r="K8" s="21">
        <v>5</v>
      </c>
      <c r="L8" s="21">
        <v>6</v>
      </c>
      <c r="N8" s="3"/>
      <c r="O8" s="3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</row>
    <row r="9" spans="1:31" s="3" customFormat="1" ht="18" customHeight="1" x14ac:dyDescent="0.2">
      <c r="A9" s="32">
        <v>16.2</v>
      </c>
      <c r="B9" s="32">
        <v>16.899999999999999</v>
      </c>
      <c r="C9" s="32">
        <v>16.2</v>
      </c>
      <c r="D9" s="32">
        <v>15.3</v>
      </c>
      <c r="E9" s="32">
        <v>14.1</v>
      </c>
      <c r="F9" s="33">
        <v>17.3</v>
      </c>
      <c r="G9" s="34"/>
      <c r="H9" s="32"/>
      <c r="I9" s="32"/>
      <c r="J9" s="32"/>
      <c r="K9" s="32"/>
      <c r="L9" s="32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1" s="3" customFormat="1" ht="18" customHeight="1" x14ac:dyDescent="0.2">
      <c r="A10" s="32">
        <v>15.6</v>
      </c>
      <c r="B10" s="32">
        <v>14.6</v>
      </c>
      <c r="C10" s="32">
        <v>16.2</v>
      </c>
      <c r="D10" s="32">
        <v>15.9</v>
      </c>
      <c r="E10" s="32">
        <v>18.100000000000001</v>
      </c>
      <c r="F10" s="33">
        <v>17.2</v>
      </c>
      <c r="G10" s="34"/>
      <c r="H10" s="32"/>
      <c r="I10" s="32"/>
      <c r="J10" s="32"/>
      <c r="K10" s="32"/>
      <c r="L10" s="32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1" s="3" customFormat="1" ht="18" customHeight="1" x14ac:dyDescent="0.2">
      <c r="A11" s="32">
        <v>17.3</v>
      </c>
      <c r="B11" s="32">
        <v>15.4</v>
      </c>
      <c r="C11" s="32">
        <v>16.399999999999999</v>
      </c>
      <c r="D11" s="32">
        <v>14.9</v>
      </c>
      <c r="E11" s="32">
        <v>16.100000000000001</v>
      </c>
      <c r="F11" s="33">
        <v>17.100000000000001</v>
      </c>
      <c r="G11" s="34"/>
      <c r="H11" s="32"/>
      <c r="I11" s="32"/>
      <c r="J11" s="32"/>
      <c r="K11" s="32"/>
      <c r="L11" s="32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1" s="3" customFormat="1" ht="18" customHeight="1" x14ac:dyDescent="0.2">
      <c r="A12" s="32">
        <v>14.3</v>
      </c>
      <c r="B12" s="32">
        <v>14.9</v>
      </c>
      <c r="C12" s="32">
        <v>17</v>
      </c>
      <c r="D12" s="32">
        <v>15.8</v>
      </c>
      <c r="E12" s="32">
        <v>15.8</v>
      </c>
      <c r="F12" s="33">
        <v>14.8</v>
      </c>
      <c r="G12" s="34"/>
      <c r="H12" s="32"/>
      <c r="I12" s="32"/>
      <c r="J12" s="32"/>
      <c r="K12" s="32"/>
      <c r="L12" s="32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31" s="3" customFormat="1" ht="18" customHeight="1" x14ac:dyDescent="0.2">
      <c r="A13" s="32">
        <v>15.1</v>
      </c>
      <c r="B13" s="32">
        <v>19.3</v>
      </c>
      <c r="C13" s="32">
        <v>16.600000000000001</v>
      </c>
      <c r="D13" s="32">
        <v>17.399999999999999</v>
      </c>
      <c r="E13" s="32">
        <v>16.2</v>
      </c>
      <c r="F13" s="33">
        <v>16.2</v>
      </c>
      <c r="G13" s="34"/>
      <c r="H13" s="32"/>
      <c r="I13" s="32"/>
      <c r="J13" s="32"/>
      <c r="K13" s="32"/>
      <c r="L13" s="32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31" s="3" customFormat="1" ht="18" customHeight="1" x14ac:dyDescent="0.2">
      <c r="A14" s="32">
        <v>15.7</v>
      </c>
      <c r="B14" s="32">
        <v>18</v>
      </c>
      <c r="C14" s="32">
        <v>17.600000000000001</v>
      </c>
      <c r="D14" s="32">
        <v>16.899999999999999</v>
      </c>
      <c r="E14" s="32">
        <v>15</v>
      </c>
      <c r="F14" s="33">
        <v>17.600000000000001</v>
      </c>
      <c r="G14" s="34"/>
      <c r="H14" s="32"/>
      <c r="I14" s="32"/>
      <c r="J14" s="32"/>
      <c r="K14" s="32"/>
      <c r="L14" s="32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31" s="3" customFormat="1" ht="18" customHeight="1" x14ac:dyDescent="0.2">
      <c r="A15" s="32">
        <v>16.600000000000001</v>
      </c>
      <c r="B15" s="32">
        <v>16.7</v>
      </c>
      <c r="C15" s="32">
        <v>18.100000000000001</v>
      </c>
      <c r="D15" s="32">
        <v>17.5</v>
      </c>
      <c r="E15" s="32">
        <v>15.3</v>
      </c>
      <c r="F15" s="33">
        <v>14.9</v>
      </c>
      <c r="G15" s="34"/>
      <c r="H15" s="32"/>
      <c r="I15" s="32"/>
      <c r="J15" s="32"/>
      <c r="K15" s="32"/>
      <c r="L15" s="32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s="3" customFormat="1" ht="18" customHeight="1" x14ac:dyDescent="0.2">
      <c r="A16" s="32">
        <v>15.5</v>
      </c>
      <c r="B16" s="32">
        <v>16.7</v>
      </c>
      <c r="C16" s="32">
        <v>17.2</v>
      </c>
      <c r="D16" s="32">
        <v>17.600000000000001</v>
      </c>
      <c r="E16" s="32">
        <v>16.2</v>
      </c>
      <c r="F16" s="33">
        <v>15.6</v>
      </c>
      <c r="G16" s="34"/>
      <c r="H16" s="32"/>
      <c r="I16" s="32"/>
      <c r="J16" s="32"/>
      <c r="K16" s="32"/>
      <c r="L16" s="32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3" customFormat="1" ht="18" customHeight="1" x14ac:dyDescent="0.2">
      <c r="A17" s="32">
        <v>16.100000000000001</v>
      </c>
      <c r="B17" s="32">
        <v>15.8</v>
      </c>
      <c r="C17" s="32">
        <v>16.5</v>
      </c>
      <c r="D17" s="32">
        <v>17.2</v>
      </c>
      <c r="E17" s="32">
        <v>14.6</v>
      </c>
      <c r="F17" s="33">
        <v>16.2</v>
      </c>
      <c r="G17" s="34"/>
      <c r="H17" s="32"/>
      <c r="I17" s="32"/>
      <c r="J17" s="32"/>
      <c r="K17" s="32"/>
      <c r="L17" s="32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3" customFormat="1" ht="18" customHeight="1" x14ac:dyDescent="0.2">
      <c r="A18" s="32">
        <v>14.4</v>
      </c>
      <c r="B18" s="32">
        <v>15.8</v>
      </c>
      <c r="C18" s="32">
        <v>21.6</v>
      </c>
      <c r="D18" s="32">
        <v>17.2</v>
      </c>
      <c r="E18" s="32">
        <v>17.2</v>
      </c>
      <c r="F18" s="33">
        <v>13.8</v>
      </c>
      <c r="G18" s="34"/>
      <c r="H18" s="32"/>
      <c r="I18" s="32"/>
      <c r="J18" s="32"/>
      <c r="K18" s="32"/>
      <c r="L18" s="32"/>
      <c r="M18" s="1"/>
      <c r="N18" s="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ht="18" customHeight="1" x14ac:dyDescent="0.2">
      <c r="A19" s="32">
        <v>19.600000000000001</v>
      </c>
      <c r="B19" s="32">
        <v>17.899999999999999</v>
      </c>
      <c r="C19" s="32">
        <v>18.8</v>
      </c>
      <c r="D19" s="32">
        <v>17.5</v>
      </c>
      <c r="E19" s="32">
        <v>16.100000000000001</v>
      </c>
      <c r="F19" s="33">
        <v>14.7</v>
      </c>
      <c r="G19" s="34"/>
      <c r="H19" s="32"/>
      <c r="I19" s="35"/>
      <c r="J19" s="35"/>
      <c r="K19" s="35"/>
      <c r="L19" s="35"/>
      <c r="O19" s="3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ht="18" customHeight="1" x14ac:dyDescent="0.2">
      <c r="A20" s="32">
        <v>17.600000000000001</v>
      </c>
      <c r="B20" s="32"/>
      <c r="C20" s="32">
        <v>16.399999999999999</v>
      </c>
      <c r="D20" s="32">
        <v>18.7</v>
      </c>
      <c r="E20" s="32"/>
      <c r="F20" s="33">
        <v>18.100000000000001</v>
      </c>
      <c r="G20" s="34"/>
      <c r="H20" s="32"/>
      <c r="I20" s="35"/>
      <c r="J20" s="35"/>
      <c r="K20" s="35"/>
      <c r="L20" s="35"/>
      <c r="O20" s="3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ht="18" customHeight="1" x14ac:dyDescent="0.2">
      <c r="A21" s="32">
        <v>14</v>
      </c>
      <c r="B21" s="32"/>
      <c r="C21" s="32"/>
      <c r="D21" s="32"/>
      <c r="E21" s="32"/>
      <c r="F21" s="33">
        <v>14.4</v>
      </c>
      <c r="G21" s="34"/>
      <c r="H21" s="32"/>
      <c r="I21" s="35"/>
      <c r="J21" s="35"/>
      <c r="K21" s="35"/>
      <c r="L21" s="35"/>
      <c r="O21" s="3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ht="18" customHeight="1" x14ac:dyDescent="0.2">
      <c r="A22" s="32">
        <v>17.3</v>
      </c>
      <c r="B22" s="32"/>
      <c r="C22" s="32"/>
      <c r="D22" s="32"/>
      <c r="E22" s="32"/>
      <c r="F22" s="33"/>
      <c r="G22" s="34"/>
      <c r="H22" s="32"/>
      <c r="I22" s="35"/>
      <c r="J22" s="35"/>
      <c r="K22" s="35"/>
      <c r="L22" s="35"/>
      <c r="O22" s="3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ht="18" customHeight="1" x14ac:dyDescent="0.2">
      <c r="A23" s="32"/>
      <c r="B23" s="32"/>
      <c r="C23" s="32"/>
      <c r="D23" s="32"/>
      <c r="E23" s="32"/>
      <c r="F23" s="33"/>
      <c r="G23" s="34"/>
      <c r="H23" s="32"/>
      <c r="I23" s="35"/>
      <c r="J23" s="35"/>
      <c r="K23" s="35"/>
      <c r="L23" s="35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ht="18" customHeight="1" x14ac:dyDescent="0.2">
      <c r="A24" s="32"/>
      <c r="B24" s="32"/>
      <c r="C24" s="32"/>
      <c r="D24" s="32"/>
      <c r="E24" s="32"/>
      <c r="F24" s="33"/>
      <c r="G24" s="34"/>
      <c r="H24" s="32"/>
      <c r="I24" s="35"/>
      <c r="J24" s="35"/>
      <c r="K24" s="35"/>
      <c r="L24" s="35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ht="18" customHeight="1" x14ac:dyDescent="0.2">
      <c r="A25" s="32"/>
      <c r="B25" s="32"/>
      <c r="C25" s="32"/>
      <c r="D25" s="32"/>
      <c r="E25" s="32"/>
      <c r="F25" s="33"/>
      <c r="G25" s="34"/>
      <c r="H25" s="32"/>
      <c r="I25" s="35"/>
      <c r="J25" s="35"/>
      <c r="K25" s="35"/>
      <c r="L25" s="35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ht="18" customHeight="1" x14ac:dyDescent="0.2">
      <c r="A26" s="32"/>
      <c r="B26" s="32"/>
      <c r="C26" s="32"/>
      <c r="D26" s="32"/>
      <c r="E26" s="32"/>
      <c r="F26" s="33"/>
      <c r="G26" s="34"/>
      <c r="H26" s="32"/>
      <c r="I26" s="35"/>
      <c r="J26" s="35"/>
      <c r="K26" s="35"/>
      <c r="L26" s="35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18" customHeight="1" x14ac:dyDescent="0.2">
      <c r="A27" s="32"/>
      <c r="B27" s="32"/>
      <c r="C27" s="32"/>
      <c r="D27" s="32"/>
      <c r="E27" s="32"/>
      <c r="F27" s="33"/>
      <c r="G27" s="34"/>
      <c r="H27" s="32"/>
      <c r="I27" s="35"/>
      <c r="J27" s="35"/>
      <c r="K27" s="35"/>
      <c r="L27" s="35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ht="18" customHeight="1" x14ac:dyDescent="0.2">
      <c r="A28" s="32"/>
      <c r="B28" s="32"/>
      <c r="C28" s="32"/>
      <c r="D28" s="32"/>
      <c r="E28" s="32"/>
      <c r="F28" s="33"/>
      <c r="G28" s="34"/>
      <c r="H28" s="32"/>
      <c r="I28" s="35"/>
      <c r="J28" s="35"/>
      <c r="K28" s="35"/>
      <c r="L28" s="35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5" customFormat="1" ht="7.5" customHeight="1" x14ac:dyDescent="0.2"/>
    <row r="30" spans="1:31" s="5" customFormat="1" ht="24.95" customHeight="1" x14ac:dyDescent="0.2">
      <c r="A30" s="114" t="s">
        <v>9</v>
      </c>
      <c r="B30" s="114"/>
      <c r="C30" s="98" t="s">
        <v>0</v>
      </c>
      <c r="D30" s="98"/>
      <c r="E30" s="20"/>
      <c r="F30" s="13"/>
      <c r="G30" s="13"/>
      <c r="H30" s="14"/>
      <c r="I30" s="8"/>
      <c r="L30" s="4" t="s">
        <v>28</v>
      </c>
    </row>
    <row r="31" spans="1:31" s="5" customFormat="1" ht="7.5" customHeight="1" x14ac:dyDescent="0.2">
      <c r="A31" s="7"/>
      <c r="C31" s="6"/>
      <c r="F31" s="13"/>
      <c r="G31" s="15"/>
      <c r="H31" s="15"/>
      <c r="I31" s="9"/>
    </row>
    <row r="32" spans="1:31" s="5" customFormat="1" ht="22.5" customHeight="1" x14ac:dyDescent="0.2">
      <c r="A32" s="103">
        <f>ROUND(((STDEV($A$9:$L$28)/$J$37)*($J$33-C32))+AVERAGE($A$9:$L$28),1)*10</f>
        <v>136</v>
      </c>
      <c r="B32" s="103"/>
      <c r="C32" s="102">
        <v>12</v>
      </c>
      <c r="D32" s="102"/>
      <c r="F32" s="13"/>
      <c r="G32" s="15"/>
      <c r="H32" s="15"/>
      <c r="I32" s="9"/>
    </row>
    <row r="33" spans="1:14" s="5" customFormat="1" ht="22.5" customHeight="1" x14ac:dyDescent="0.2">
      <c r="A33" s="103">
        <f t="shared" ref="A33:A43" si="0">ROUND(((STDEV($A$9:$L$28)/$J$37)*($J$33-C33))+AVERAGE($A$9:$L$28),1)*10</f>
        <v>142</v>
      </c>
      <c r="B33" s="103"/>
      <c r="C33" s="102">
        <v>11</v>
      </c>
      <c r="D33" s="102"/>
      <c r="F33" s="115" t="s">
        <v>3</v>
      </c>
      <c r="G33" s="115"/>
      <c r="H33" s="115"/>
      <c r="I33" s="116"/>
      <c r="J33" s="110">
        <v>7</v>
      </c>
      <c r="K33" s="111"/>
    </row>
    <row r="34" spans="1:14" s="5" customFormat="1" ht="22.5" customHeight="1" x14ac:dyDescent="0.2">
      <c r="A34" s="103">
        <f t="shared" si="0"/>
        <v>147</v>
      </c>
      <c r="B34" s="103"/>
      <c r="C34" s="102">
        <v>10</v>
      </c>
      <c r="D34" s="102"/>
      <c r="E34" s="13"/>
      <c r="F34" s="115"/>
      <c r="G34" s="115"/>
      <c r="H34" s="115"/>
      <c r="I34" s="116"/>
      <c r="J34" s="112"/>
      <c r="K34" s="113"/>
    </row>
    <row r="35" spans="1:14" s="5" customFormat="1" ht="22.5" customHeight="1" x14ac:dyDescent="0.2">
      <c r="A35" s="103">
        <f t="shared" si="0"/>
        <v>153</v>
      </c>
      <c r="B35" s="103"/>
      <c r="C35" s="102">
        <v>9</v>
      </c>
      <c r="D35" s="102"/>
      <c r="E35" s="9"/>
      <c r="F35" s="10"/>
      <c r="G35" s="10"/>
      <c r="H35" s="4"/>
      <c r="I35" s="4"/>
    </row>
    <row r="36" spans="1:14" s="5" customFormat="1" ht="22.5" customHeight="1" x14ac:dyDescent="0.2">
      <c r="A36" s="103">
        <f t="shared" si="0"/>
        <v>159</v>
      </c>
      <c r="B36" s="103"/>
      <c r="C36" s="102">
        <v>8</v>
      </c>
      <c r="D36" s="102"/>
      <c r="E36" s="9"/>
    </row>
    <row r="37" spans="1:14" s="5" customFormat="1" ht="22.5" customHeight="1" x14ac:dyDescent="0.2">
      <c r="A37" s="103">
        <f t="shared" si="0"/>
        <v>164</v>
      </c>
      <c r="B37" s="103"/>
      <c r="C37" s="102">
        <v>7</v>
      </c>
      <c r="D37" s="102"/>
      <c r="E37" s="11"/>
      <c r="F37" s="115" t="s">
        <v>4</v>
      </c>
      <c r="G37" s="115"/>
      <c r="H37" s="115"/>
      <c r="I37" s="116"/>
      <c r="J37" s="106">
        <v>2.5</v>
      </c>
      <c r="K37" s="107"/>
    </row>
    <row r="38" spans="1:14" s="5" customFormat="1" ht="22.5" customHeight="1" x14ac:dyDescent="0.2">
      <c r="A38" s="103">
        <f t="shared" si="0"/>
        <v>170</v>
      </c>
      <c r="B38" s="103"/>
      <c r="C38" s="102">
        <v>6</v>
      </c>
      <c r="D38" s="102"/>
      <c r="E38" s="11"/>
      <c r="F38" s="115"/>
      <c r="G38" s="115"/>
      <c r="H38" s="115"/>
      <c r="I38" s="116"/>
      <c r="J38" s="108"/>
      <c r="K38" s="109"/>
    </row>
    <row r="39" spans="1:14" s="5" customFormat="1" ht="22.5" customHeight="1" x14ac:dyDescent="0.2">
      <c r="A39" s="103">
        <f t="shared" si="0"/>
        <v>176</v>
      </c>
      <c r="B39" s="103"/>
      <c r="C39" s="102">
        <v>5</v>
      </c>
      <c r="D39" s="102"/>
      <c r="F39" s="12"/>
    </row>
    <row r="40" spans="1:14" s="5" customFormat="1" ht="22.5" customHeight="1" x14ac:dyDescent="0.2">
      <c r="A40" s="103">
        <f t="shared" si="0"/>
        <v>182</v>
      </c>
      <c r="B40" s="103"/>
      <c r="C40" s="102">
        <v>4</v>
      </c>
      <c r="D40" s="102"/>
      <c r="F40" s="12"/>
    </row>
    <row r="41" spans="1:14" s="5" customFormat="1" ht="22.5" customHeight="1" x14ac:dyDescent="0.2">
      <c r="A41" s="103">
        <f t="shared" si="0"/>
        <v>187</v>
      </c>
      <c r="B41" s="103"/>
      <c r="C41" s="102">
        <v>3</v>
      </c>
      <c r="D41" s="102"/>
      <c r="F41" s="99" t="s">
        <v>29</v>
      </c>
      <c r="G41" s="99"/>
      <c r="H41" s="99"/>
      <c r="I41" s="99"/>
      <c r="J41" s="99"/>
      <c r="K41" s="99"/>
      <c r="L41" s="99"/>
      <c r="M41" s="99"/>
      <c r="N41" s="5">
        <f>COUNTA(A9:L28)</f>
        <v>73</v>
      </c>
    </row>
    <row r="42" spans="1:14" ht="22.5" customHeight="1" x14ac:dyDescent="0.2">
      <c r="A42" s="103">
        <f t="shared" si="0"/>
        <v>193</v>
      </c>
      <c r="B42" s="103"/>
      <c r="C42" s="102">
        <v>2</v>
      </c>
      <c r="D42" s="102"/>
    </row>
    <row r="43" spans="1:14" ht="22.5" customHeight="1" x14ac:dyDescent="0.2">
      <c r="A43" s="103">
        <f t="shared" si="0"/>
        <v>199</v>
      </c>
      <c r="B43" s="103"/>
      <c r="C43" s="102">
        <v>1</v>
      </c>
      <c r="D43" s="102"/>
    </row>
  </sheetData>
  <mergeCells count="39">
    <mergeCell ref="A42:B42"/>
    <mergeCell ref="A43:B43"/>
    <mergeCell ref="C42:D42"/>
    <mergeCell ref="C43:D43"/>
    <mergeCell ref="C39:D39"/>
    <mergeCell ref="A1:G1"/>
    <mergeCell ref="H1:L1"/>
    <mergeCell ref="A3:B4"/>
    <mergeCell ref="C3:L3"/>
    <mergeCell ref="C4:L4"/>
    <mergeCell ref="J33:K34"/>
    <mergeCell ref="A30:B30"/>
    <mergeCell ref="F33:I34"/>
    <mergeCell ref="F37:I38"/>
    <mergeCell ref="C35:D35"/>
    <mergeCell ref="A32:B32"/>
    <mergeCell ref="A33:B33"/>
    <mergeCell ref="C30:D30"/>
    <mergeCell ref="C32:D32"/>
    <mergeCell ref="A34:B34"/>
    <mergeCell ref="A35:B35"/>
    <mergeCell ref="C37:D37"/>
    <mergeCell ref="C38:D38"/>
    <mergeCell ref="A6:L6"/>
    <mergeCell ref="F41:M41"/>
    <mergeCell ref="G7:I7"/>
    <mergeCell ref="C40:D40"/>
    <mergeCell ref="C41:D41"/>
    <mergeCell ref="A36:B36"/>
    <mergeCell ref="A37:B37"/>
    <mergeCell ref="A38:B38"/>
    <mergeCell ref="A39:B39"/>
    <mergeCell ref="A40:B40"/>
    <mergeCell ref="A41:B41"/>
    <mergeCell ref="C33:D33"/>
    <mergeCell ref="C34:D34"/>
    <mergeCell ref="C36:D36"/>
    <mergeCell ref="J7:L7"/>
    <mergeCell ref="J37:K38"/>
  </mergeCells>
  <phoneticPr fontId="0" type="noConversion"/>
  <conditionalFormatting sqref="A9:L28">
    <cfRule type="cellIs" dxfId="5" priority="1" stopIfTrue="1" operator="greaterThanOrEqual">
      <formula>MAX($A$9:$L$28)</formula>
    </cfRule>
    <cfRule type="cellIs" dxfId="4" priority="2" stopIfTrue="1" operator="equal">
      <formula>MIN($A$9:$L$28)</formula>
    </cfRule>
  </conditionalFormatting>
  <printOptions horizontalCentered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3"/>
  <sheetViews>
    <sheetView zoomScale="75" workbookViewId="0">
      <selection activeCell="N22" sqref="N22"/>
    </sheetView>
  </sheetViews>
  <sheetFormatPr baseColWidth="10" defaultRowHeight="12.75" x14ac:dyDescent="0.2"/>
  <cols>
    <col min="1" max="12" width="7.85546875" style="1" customWidth="1"/>
    <col min="13" max="13" width="11.42578125" style="1"/>
    <col min="14" max="31" width="6.7109375" style="1" customWidth="1"/>
    <col min="32" max="16384" width="11.42578125" style="1"/>
  </cols>
  <sheetData>
    <row r="1" spans="1:31" ht="30.75" customHeight="1" x14ac:dyDescent="0.2">
      <c r="A1" s="117" t="s">
        <v>13</v>
      </c>
      <c r="B1" s="118"/>
      <c r="C1" s="118"/>
      <c r="D1" s="118"/>
      <c r="E1" s="118"/>
      <c r="F1" s="118"/>
      <c r="G1" s="118"/>
      <c r="H1" s="119" t="s">
        <v>14</v>
      </c>
      <c r="I1" s="119"/>
      <c r="J1" s="119"/>
      <c r="K1" s="119"/>
      <c r="L1" s="120"/>
    </row>
    <row r="2" spans="1:31" ht="7.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31" ht="22.5" customHeight="1" x14ac:dyDescent="0.2">
      <c r="A3" s="121" t="s">
        <v>6</v>
      </c>
      <c r="B3" s="122"/>
      <c r="C3" s="125" t="s">
        <v>16</v>
      </c>
      <c r="D3" s="125"/>
      <c r="E3" s="125"/>
      <c r="F3" s="125"/>
      <c r="G3" s="125"/>
      <c r="H3" s="125"/>
      <c r="I3" s="125"/>
      <c r="J3" s="125"/>
      <c r="K3" s="125"/>
      <c r="L3" s="126"/>
    </row>
    <row r="4" spans="1:31" ht="22.5" customHeight="1" x14ac:dyDescent="0.2">
      <c r="A4" s="123"/>
      <c r="B4" s="124"/>
      <c r="C4" s="127" t="s">
        <v>37</v>
      </c>
      <c r="D4" s="127"/>
      <c r="E4" s="127"/>
      <c r="F4" s="127"/>
      <c r="G4" s="127"/>
      <c r="H4" s="127"/>
      <c r="I4" s="127"/>
      <c r="J4" s="127"/>
      <c r="K4" s="127"/>
      <c r="L4" s="128"/>
    </row>
    <row r="5" spans="1:31" ht="7.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31" ht="34.5" customHeight="1" x14ac:dyDescent="0.2">
      <c r="A6" s="98" t="s">
        <v>17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129"/>
      <c r="M6" s="2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</row>
    <row r="7" spans="1:31" ht="20.25" customHeight="1" x14ac:dyDescent="0.2">
      <c r="A7" s="44" t="s">
        <v>22</v>
      </c>
      <c r="B7" s="45" t="s">
        <v>23</v>
      </c>
      <c r="C7" s="45" t="s">
        <v>24</v>
      </c>
      <c r="D7" s="45" t="s">
        <v>33</v>
      </c>
      <c r="E7" s="45" t="s">
        <v>32</v>
      </c>
      <c r="F7" s="45" t="s">
        <v>34</v>
      </c>
      <c r="G7" s="100"/>
      <c r="H7" s="101"/>
      <c r="I7" s="101"/>
      <c r="J7" s="104"/>
      <c r="K7" s="104"/>
      <c r="L7" s="104"/>
      <c r="M7" s="2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 ht="15" customHeight="1" x14ac:dyDescent="0.2">
      <c r="A8" s="21">
        <v>601</v>
      </c>
      <c r="B8" s="21">
        <v>606</v>
      </c>
      <c r="C8" s="21">
        <v>604</v>
      </c>
      <c r="D8" s="21">
        <v>601</v>
      </c>
      <c r="E8" s="21">
        <v>601</v>
      </c>
      <c r="F8" s="24">
        <v>604</v>
      </c>
      <c r="G8" s="25">
        <v>1</v>
      </c>
      <c r="H8" s="21">
        <v>2</v>
      </c>
      <c r="I8" s="21">
        <v>3</v>
      </c>
      <c r="J8" s="21">
        <v>4</v>
      </c>
      <c r="K8" s="21">
        <v>5</v>
      </c>
      <c r="L8" s="24">
        <v>6</v>
      </c>
      <c r="M8" s="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</row>
    <row r="9" spans="1:31" s="3" customFormat="1" ht="18" customHeight="1" x14ac:dyDescent="0.2">
      <c r="A9" s="36">
        <v>16.2</v>
      </c>
      <c r="B9" s="36">
        <v>20.7</v>
      </c>
      <c r="C9" s="36">
        <v>18.100000000000001</v>
      </c>
      <c r="D9" s="36">
        <v>14.3</v>
      </c>
      <c r="E9" s="36">
        <v>16.8</v>
      </c>
      <c r="F9" s="37">
        <v>16.3</v>
      </c>
      <c r="G9" s="38"/>
      <c r="H9" s="36"/>
      <c r="I9" s="36"/>
      <c r="J9" s="36"/>
      <c r="K9" s="36"/>
      <c r="L9" s="37"/>
      <c r="M9" s="63"/>
      <c r="N9" s="31"/>
      <c r="O9" s="65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1" s="3" customFormat="1" ht="18" customHeight="1" x14ac:dyDescent="0.2">
      <c r="A10" s="36">
        <v>16.5</v>
      </c>
      <c r="B10" s="36">
        <v>15.5</v>
      </c>
      <c r="C10" s="36">
        <v>18.399999999999999</v>
      </c>
      <c r="D10" s="36">
        <v>16</v>
      </c>
      <c r="E10" s="36">
        <v>15.8</v>
      </c>
      <c r="F10" s="37">
        <v>16.8</v>
      </c>
      <c r="G10" s="38"/>
      <c r="H10" s="36"/>
      <c r="I10" s="36"/>
      <c r="J10" s="36"/>
      <c r="K10" s="36"/>
      <c r="L10" s="37"/>
      <c r="M10" s="63"/>
      <c r="N10" s="31"/>
      <c r="O10" s="65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1" s="3" customFormat="1" ht="18" customHeight="1" x14ac:dyDescent="0.2">
      <c r="A11" s="36">
        <v>16.899999999999999</v>
      </c>
      <c r="B11" s="36">
        <v>17.600000000000001</v>
      </c>
      <c r="C11" s="36">
        <v>15.7</v>
      </c>
      <c r="D11" s="36">
        <v>15.9</v>
      </c>
      <c r="E11" s="36">
        <v>20.2</v>
      </c>
      <c r="F11" s="37">
        <v>18.399999999999999</v>
      </c>
      <c r="G11" s="38"/>
      <c r="H11" s="36"/>
      <c r="I11" s="36"/>
      <c r="J11" s="36"/>
      <c r="K11" s="36"/>
      <c r="L11" s="37"/>
      <c r="M11" s="63"/>
      <c r="N11" s="31"/>
      <c r="O11" s="65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1" s="3" customFormat="1" ht="18" customHeight="1" x14ac:dyDescent="0.2">
      <c r="A12" s="36">
        <v>16</v>
      </c>
      <c r="B12" s="36">
        <v>17.899999999999999</v>
      </c>
      <c r="C12" s="36">
        <v>17.600000000000001</v>
      </c>
      <c r="D12" s="36">
        <v>15.3</v>
      </c>
      <c r="E12" s="36">
        <v>16.7</v>
      </c>
      <c r="F12" s="37">
        <v>16.899999999999999</v>
      </c>
      <c r="G12" s="38"/>
      <c r="H12" s="36"/>
      <c r="I12" s="36"/>
      <c r="J12" s="36"/>
      <c r="K12" s="36"/>
      <c r="L12" s="37"/>
      <c r="M12" s="63"/>
      <c r="N12" s="31"/>
      <c r="O12" s="65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31" s="3" customFormat="1" ht="18" customHeight="1" x14ac:dyDescent="0.2">
      <c r="A13" s="36">
        <v>18.8</v>
      </c>
      <c r="B13" s="36">
        <v>15.8</v>
      </c>
      <c r="C13" s="36">
        <v>19</v>
      </c>
      <c r="D13" s="36">
        <v>16.8</v>
      </c>
      <c r="E13" s="36">
        <v>17.7</v>
      </c>
      <c r="F13" s="37">
        <v>14.8</v>
      </c>
      <c r="G13" s="38"/>
      <c r="H13" s="36"/>
      <c r="I13" s="36"/>
      <c r="J13" s="36"/>
      <c r="K13" s="36"/>
      <c r="L13" s="37"/>
      <c r="M13" s="63"/>
      <c r="N13" s="31"/>
      <c r="O13" s="65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31" s="3" customFormat="1" ht="18" customHeight="1" x14ac:dyDescent="0.2">
      <c r="A14" s="36">
        <v>17.100000000000001</v>
      </c>
      <c r="B14" s="36">
        <v>19</v>
      </c>
      <c r="C14" s="36">
        <v>18.2</v>
      </c>
      <c r="D14" s="36">
        <v>19.100000000000001</v>
      </c>
      <c r="E14" s="36">
        <v>16.899999999999999</v>
      </c>
      <c r="F14" s="37">
        <v>16.100000000000001</v>
      </c>
      <c r="G14" s="38"/>
      <c r="H14" s="36"/>
      <c r="I14" s="36"/>
      <c r="J14" s="36"/>
      <c r="K14" s="36"/>
      <c r="L14" s="37"/>
      <c r="M14" s="63"/>
      <c r="N14" s="31"/>
      <c r="O14" s="65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31" s="3" customFormat="1" ht="18" customHeight="1" x14ac:dyDescent="0.2">
      <c r="A15" s="36">
        <v>17.600000000000001</v>
      </c>
      <c r="B15" s="36">
        <v>16.399999999999999</v>
      </c>
      <c r="C15" s="36">
        <v>19.600000000000001</v>
      </c>
      <c r="D15" s="36">
        <v>17</v>
      </c>
      <c r="E15" s="36">
        <v>19.600000000000001</v>
      </c>
      <c r="F15" s="37">
        <v>18.899999999999999</v>
      </c>
      <c r="G15" s="38"/>
      <c r="H15" s="36"/>
      <c r="I15" s="36"/>
      <c r="J15" s="36"/>
      <c r="K15" s="36"/>
      <c r="L15" s="37"/>
      <c r="M15" s="2"/>
      <c r="N15" s="31"/>
      <c r="O15" s="65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s="3" customFormat="1" ht="18" customHeight="1" x14ac:dyDescent="0.2">
      <c r="A16" s="36">
        <v>16.3</v>
      </c>
      <c r="B16" s="36">
        <v>15.6</v>
      </c>
      <c r="C16" s="36">
        <v>18</v>
      </c>
      <c r="D16" s="36">
        <v>17.600000000000001</v>
      </c>
      <c r="E16" s="36">
        <v>19</v>
      </c>
      <c r="F16" s="37">
        <v>17.600000000000001</v>
      </c>
      <c r="G16" s="38"/>
      <c r="H16" s="36"/>
      <c r="I16" s="36"/>
      <c r="J16" s="36"/>
      <c r="K16" s="36"/>
      <c r="L16" s="37"/>
      <c r="M16" s="2"/>
      <c r="N16" s="31"/>
      <c r="O16" s="65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3" customFormat="1" ht="18" customHeight="1" x14ac:dyDescent="0.2">
      <c r="A17" s="36">
        <v>16.600000000000001</v>
      </c>
      <c r="B17" s="36">
        <v>16.7</v>
      </c>
      <c r="C17" s="36">
        <v>15.4</v>
      </c>
      <c r="D17" s="36">
        <v>16.2</v>
      </c>
      <c r="E17" s="36"/>
      <c r="F17" s="37"/>
      <c r="G17" s="38"/>
      <c r="H17" s="36"/>
      <c r="I17" s="36"/>
      <c r="J17" s="36"/>
      <c r="K17" s="36"/>
      <c r="L17" s="37"/>
      <c r="M17" s="63"/>
      <c r="N17" s="31"/>
      <c r="O17" s="65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3" customFormat="1" ht="18" customHeight="1" x14ac:dyDescent="0.2">
      <c r="A18" s="36">
        <v>16.7</v>
      </c>
      <c r="B18" s="36">
        <v>17</v>
      </c>
      <c r="C18" s="36">
        <v>16</v>
      </c>
      <c r="D18" s="36">
        <v>18.2</v>
      </c>
      <c r="E18" s="36"/>
      <c r="F18" s="37"/>
      <c r="G18" s="38"/>
      <c r="H18" s="36"/>
      <c r="I18" s="36"/>
      <c r="J18" s="36"/>
      <c r="K18" s="36"/>
      <c r="L18" s="37"/>
      <c r="M18" s="63"/>
      <c r="N18" s="31"/>
      <c r="O18" s="65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ht="18" customHeight="1" x14ac:dyDescent="0.2">
      <c r="A19" s="36">
        <v>17.100000000000001</v>
      </c>
      <c r="B19" s="36">
        <v>16.100000000000001</v>
      </c>
      <c r="C19" s="36">
        <v>17.899999999999999</v>
      </c>
      <c r="D19" s="36">
        <v>16.600000000000001</v>
      </c>
      <c r="E19" s="36"/>
      <c r="F19" s="37"/>
      <c r="G19" s="38"/>
      <c r="H19" s="36"/>
      <c r="I19" s="39"/>
      <c r="J19" s="39"/>
      <c r="K19" s="39"/>
      <c r="L19" s="64"/>
      <c r="M19" s="2"/>
      <c r="N19" s="31"/>
      <c r="O19" s="65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ht="18" customHeight="1" x14ac:dyDescent="0.2">
      <c r="A20" s="36"/>
      <c r="B20" s="36"/>
      <c r="C20" s="36">
        <v>15.6</v>
      </c>
      <c r="D20" s="36">
        <v>17.2</v>
      </c>
      <c r="E20" s="36"/>
      <c r="F20" s="37"/>
      <c r="G20" s="38"/>
      <c r="H20" s="36"/>
      <c r="I20" s="39"/>
      <c r="J20" s="39"/>
      <c r="K20" s="39"/>
      <c r="L20" s="64"/>
      <c r="M20" s="2"/>
      <c r="N20" s="31"/>
      <c r="O20" s="65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ht="18" customHeight="1" x14ac:dyDescent="0.2">
      <c r="A21" s="36"/>
      <c r="B21" s="36"/>
      <c r="C21" s="36"/>
      <c r="D21" s="36">
        <v>19.2</v>
      </c>
      <c r="E21" s="36"/>
      <c r="F21" s="37"/>
      <c r="G21" s="38"/>
      <c r="H21" s="36"/>
      <c r="I21" s="39"/>
      <c r="J21" s="39"/>
      <c r="K21" s="39"/>
      <c r="L21" s="64"/>
      <c r="M21" s="2"/>
      <c r="N21" s="31"/>
      <c r="O21" s="65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ht="18" customHeight="1" x14ac:dyDescent="0.2">
      <c r="A22" s="36"/>
      <c r="B22" s="36"/>
      <c r="C22" s="36"/>
      <c r="D22" s="36">
        <v>18.399999999999999</v>
      </c>
      <c r="E22" s="36"/>
      <c r="F22" s="37"/>
      <c r="G22" s="38"/>
      <c r="H22" s="36"/>
      <c r="I22" s="39"/>
      <c r="J22" s="39"/>
      <c r="K22" s="39"/>
      <c r="L22" s="64"/>
      <c r="M22" s="2"/>
      <c r="N22" s="31"/>
      <c r="O22" s="65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ht="18" customHeight="1" x14ac:dyDescent="0.2">
      <c r="A23" s="36"/>
      <c r="B23" s="36"/>
      <c r="C23" s="36"/>
      <c r="D23" s="36">
        <v>18.899999999999999</v>
      </c>
      <c r="E23" s="36"/>
      <c r="F23" s="37"/>
      <c r="G23" s="38"/>
      <c r="H23" s="36"/>
      <c r="I23" s="39"/>
      <c r="J23" s="39"/>
      <c r="K23" s="39"/>
      <c r="L23" s="64"/>
      <c r="M23" s="2"/>
      <c r="N23" s="31"/>
      <c r="O23" s="65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ht="18" customHeight="1" x14ac:dyDescent="0.2">
      <c r="A24" s="36"/>
      <c r="B24" s="36"/>
      <c r="C24" s="36"/>
      <c r="D24" s="36"/>
      <c r="E24" s="36"/>
      <c r="F24" s="37"/>
      <c r="G24" s="38"/>
      <c r="H24" s="36"/>
      <c r="I24" s="39"/>
      <c r="J24" s="39"/>
      <c r="K24" s="39"/>
      <c r="L24" s="64"/>
      <c r="M24" s="2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ht="18" customHeight="1" x14ac:dyDescent="0.2">
      <c r="A25" s="36"/>
      <c r="B25" s="36"/>
      <c r="C25" s="36"/>
      <c r="D25" s="36"/>
      <c r="E25" s="36"/>
      <c r="F25" s="37"/>
      <c r="G25" s="38"/>
      <c r="H25" s="36"/>
      <c r="I25" s="39"/>
      <c r="J25" s="39"/>
      <c r="K25" s="39"/>
      <c r="L25" s="64"/>
      <c r="M25" s="2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ht="18" customHeight="1" x14ac:dyDescent="0.2">
      <c r="A26" s="36"/>
      <c r="B26" s="36"/>
      <c r="C26" s="36"/>
      <c r="D26" s="36"/>
      <c r="E26" s="36"/>
      <c r="F26" s="37"/>
      <c r="G26" s="38"/>
      <c r="H26" s="36"/>
      <c r="I26" s="39"/>
      <c r="J26" s="39"/>
      <c r="K26" s="39"/>
      <c r="L26" s="64"/>
      <c r="M26" s="2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18" customHeight="1" x14ac:dyDescent="0.2">
      <c r="A27" s="36"/>
      <c r="B27" s="36"/>
      <c r="C27" s="36"/>
      <c r="D27" s="36"/>
      <c r="E27" s="36"/>
      <c r="F27" s="37"/>
      <c r="G27" s="38"/>
      <c r="H27" s="36"/>
      <c r="I27" s="39"/>
      <c r="J27" s="39"/>
      <c r="K27" s="39"/>
      <c r="L27" s="64"/>
      <c r="M27" s="2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ht="18" customHeight="1" x14ac:dyDescent="0.2">
      <c r="A28" s="36"/>
      <c r="B28" s="36"/>
      <c r="C28" s="36"/>
      <c r="D28" s="36"/>
      <c r="E28" s="36"/>
      <c r="F28" s="37"/>
      <c r="G28" s="38"/>
      <c r="H28" s="36"/>
      <c r="I28" s="39"/>
      <c r="J28" s="39"/>
      <c r="K28" s="39"/>
      <c r="L28" s="64"/>
      <c r="M28" s="2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5" customFormat="1" ht="7.5" customHeight="1" x14ac:dyDescent="0.2"/>
    <row r="30" spans="1:31" s="5" customFormat="1" ht="24.95" customHeight="1" x14ac:dyDescent="0.2">
      <c r="A30" s="114" t="s">
        <v>9</v>
      </c>
      <c r="B30" s="114"/>
      <c r="C30" s="98" t="s">
        <v>0</v>
      </c>
      <c r="D30" s="98"/>
      <c r="E30" s="20"/>
      <c r="F30" s="13"/>
      <c r="G30" s="13"/>
      <c r="H30" s="14"/>
      <c r="I30" s="8"/>
    </row>
    <row r="31" spans="1:31" s="5" customFormat="1" ht="7.5" customHeight="1" x14ac:dyDescent="0.2">
      <c r="A31" s="7"/>
      <c r="C31" s="6"/>
      <c r="F31" s="13"/>
      <c r="G31" s="15"/>
      <c r="H31" s="15"/>
      <c r="I31" s="9"/>
    </row>
    <row r="32" spans="1:31" s="5" customFormat="1" ht="22.5" customHeight="1" x14ac:dyDescent="0.2">
      <c r="A32" s="103">
        <f>ROUND(((STDEV($A$9:$L$28)/$J$37)*($J$33-C32))+AVERAGE($A$9:$L$28),1)*10</f>
        <v>138</v>
      </c>
      <c r="B32" s="103"/>
      <c r="C32" s="102">
        <v>12</v>
      </c>
      <c r="D32" s="102"/>
      <c r="F32" s="13"/>
      <c r="G32" s="15"/>
      <c r="H32" s="15"/>
      <c r="I32" s="9"/>
    </row>
    <row r="33" spans="1:14" s="5" customFormat="1" ht="22.5" customHeight="1" x14ac:dyDescent="0.2">
      <c r="A33" s="103">
        <f t="shared" ref="A33:A43" si="0">ROUND(((STDEV($A$9:$L$28)/$J$37)*($J$33-C33))+AVERAGE($A$9:$L$28),1)*10</f>
        <v>145</v>
      </c>
      <c r="B33" s="103"/>
      <c r="C33" s="102">
        <v>11</v>
      </c>
      <c r="D33" s="102"/>
      <c r="F33" s="115" t="s">
        <v>3</v>
      </c>
      <c r="G33" s="115"/>
      <c r="H33" s="115"/>
      <c r="I33" s="116"/>
      <c r="J33" s="110">
        <v>7</v>
      </c>
      <c r="K33" s="111"/>
    </row>
    <row r="34" spans="1:14" s="5" customFormat="1" ht="22.5" customHeight="1" x14ac:dyDescent="0.2">
      <c r="A34" s="103">
        <f t="shared" si="0"/>
        <v>152</v>
      </c>
      <c r="B34" s="103"/>
      <c r="C34" s="102">
        <v>10</v>
      </c>
      <c r="D34" s="102"/>
      <c r="E34" s="13"/>
      <c r="F34" s="115"/>
      <c r="G34" s="115"/>
      <c r="H34" s="115"/>
      <c r="I34" s="116"/>
      <c r="J34" s="112"/>
      <c r="K34" s="113"/>
    </row>
    <row r="35" spans="1:14" s="5" customFormat="1" ht="22.5" customHeight="1" x14ac:dyDescent="0.2">
      <c r="A35" s="103">
        <f t="shared" si="0"/>
        <v>158</v>
      </c>
      <c r="B35" s="103"/>
      <c r="C35" s="102">
        <v>9</v>
      </c>
      <c r="D35" s="102"/>
      <c r="E35" s="9"/>
      <c r="F35" s="10"/>
      <c r="G35" s="10"/>
      <c r="H35" s="4"/>
      <c r="I35" s="4"/>
    </row>
    <row r="36" spans="1:14" s="5" customFormat="1" ht="22.5" customHeight="1" x14ac:dyDescent="0.2">
      <c r="A36" s="103">
        <f t="shared" si="0"/>
        <v>165</v>
      </c>
      <c r="B36" s="103"/>
      <c r="C36" s="102">
        <v>8</v>
      </c>
      <c r="D36" s="102"/>
      <c r="E36" s="9"/>
    </row>
    <row r="37" spans="1:14" s="5" customFormat="1" ht="22.5" customHeight="1" x14ac:dyDescent="0.2">
      <c r="A37" s="103">
        <f t="shared" si="0"/>
        <v>172</v>
      </c>
      <c r="B37" s="103"/>
      <c r="C37" s="102">
        <v>7</v>
      </c>
      <c r="D37" s="102"/>
      <c r="E37" s="11"/>
      <c r="F37" s="115" t="s">
        <v>4</v>
      </c>
      <c r="G37" s="115"/>
      <c r="H37" s="115"/>
      <c r="I37" s="116"/>
      <c r="J37" s="106">
        <v>2</v>
      </c>
      <c r="K37" s="107"/>
    </row>
    <row r="38" spans="1:14" s="5" customFormat="1" ht="22.5" customHeight="1" x14ac:dyDescent="0.2">
      <c r="A38" s="103">
        <f t="shared" si="0"/>
        <v>179</v>
      </c>
      <c r="B38" s="103"/>
      <c r="C38" s="102">
        <v>6</v>
      </c>
      <c r="D38" s="102"/>
      <c r="E38" s="11"/>
      <c r="F38" s="115"/>
      <c r="G38" s="115"/>
      <c r="H38" s="115"/>
      <c r="I38" s="116"/>
      <c r="J38" s="108"/>
      <c r="K38" s="109"/>
    </row>
    <row r="39" spans="1:14" s="5" customFormat="1" ht="22.5" customHeight="1" x14ac:dyDescent="0.2">
      <c r="A39" s="103">
        <f t="shared" si="0"/>
        <v>186</v>
      </c>
      <c r="B39" s="103"/>
      <c r="C39" s="102">
        <v>5</v>
      </c>
      <c r="D39" s="102"/>
      <c r="F39" s="12"/>
    </row>
    <row r="40" spans="1:14" s="5" customFormat="1" ht="22.5" customHeight="1" x14ac:dyDescent="0.2">
      <c r="A40" s="103">
        <f t="shared" si="0"/>
        <v>193</v>
      </c>
      <c r="B40" s="103"/>
      <c r="C40" s="102">
        <v>4</v>
      </c>
      <c r="D40" s="102"/>
      <c r="F40" s="12"/>
    </row>
    <row r="41" spans="1:14" s="5" customFormat="1" ht="22.5" customHeight="1" x14ac:dyDescent="0.2">
      <c r="A41" s="103">
        <f t="shared" si="0"/>
        <v>199</v>
      </c>
      <c r="B41" s="103"/>
      <c r="C41" s="102">
        <v>3</v>
      </c>
      <c r="D41" s="102"/>
      <c r="F41" s="99" t="s">
        <v>29</v>
      </c>
      <c r="G41" s="99"/>
      <c r="H41" s="99"/>
      <c r="I41" s="99"/>
      <c r="J41" s="99"/>
      <c r="K41" s="99"/>
      <c r="L41" s="99"/>
      <c r="M41" s="99"/>
      <c r="N41" s="5">
        <f>COUNTA(A9:L28)</f>
        <v>65</v>
      </c>
    </row>
    <row r="42" spans="1:14" ht="22.5" customHeight="1" x14ac:dyDescent="0.2">
      <c r="A42" s="103">
        <f t="shared" si="0"/>
        <v>206</v>
      </c>
      <c r="B42" s="103"/>
      <c r="C42" s="102">
        <v>2</v>
      </c>
      <c r="D42" s="102"/>
    </row>
    <row r="43" spans="1:14" ht="22.5" customHeight="1" x14ac:dyDescent="0.2">
      <c r="A43" s="103">
        <f t="shared" si="0"/>
        <v>213</v>
      </c>
      <c r="B43" s="103"/>
      <c r="C43" s="102">
        <v>1</v>
      </c>
      <c r="D43" s="102"/>
    </row>
  </sheetData>
  <mergeCells count="39">
    <mergeCell ref="A1:G1"/>
    <mergeCell ref="H1:L1"/>
    <mergeCell ref="A30:B30"/>
    <mergeCell ref="F33:I34"/>
    <mergeCell ref="A3:B4"/>
    <mergeCell ref="C3:L3"/>
    <mergeCell ref="C4:L4"/>
    <mergeCell ref="A32:B32"/>
    <mergeCell ref="A33:B33"/>
    <mergeCell ref="J33:K34"/>
    <mergeCell ref="A34:B34"/>
    <mergeCell ref="C30:D30"/>
    <mergeCell ref="C32:D32"/>
    <mergeCell ref="C33:D33"/>
    <mergeCell ref="C34:D34"/>
    <mergeCell ref="G7:I7"/>
    <mergeCell ref="J7:L7"/>
    <mergeCell ref="A6:L6"/>
    <mergeCell ref="J37:K38"/>
    <mergeCell ref="F37:I38"/>
    <mergeCell ref="C35:D35"/>
    <mergeCell ref="A42:B42"/>
    <mergeCell ref="A43:B43"/>
    <mergeCell ref="A36:B36"/>
    <mergeCell ref="A37:B37"/>
    <mergeCell ref="A38:B38"/>
    <mergeCell ref="C42:D42"/>
    <mergeCell ref="C43:D43"/>
    <mergeCell ref="C36:D36"/>
    <mergeCell ref="C37:D37"/>
    <mergeCell ref="C38:D38"/>
    <mergeCell ref="C39:D39"/>
    <mergeCell ref="C40:D40"/>
    <mergeCell ref="C41:D41"/>
    <mergeCell ref="A39:B39"/>
    <mergeCell ref="A41:B41"/>
    <mergeCell ref="F41:M41"/>
    <mergeCell ref="A35:B35"/>
    <mergeCell ref="A40:B40"/>
  </mergeCells>
  <phoneticPr fontId="0" type="noConversion"/>
  <conditionalFormatting sqref="A9:L28">
    <cfRule type="cellIs" dxfId="3" priority="1" stopIfTrue="1" operator="greaterThanOrEqual">
      <formula>MAX($A$9:$L$28)</formula>
    </cfRule>
    <cfRule type="cellIs" dxfId="2" priority="2" stopIfTrue="1" operator="equal">
      <formula>MIN($A$9:$L$28)</formula>
    </cfRule>
  </conditionalFormatting>
  <printOptions horizont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53"/>
  <sheetViews>
    <sheetView zoomScale="75" workbookViewId="0">
      <selection activeCell="P29" sqref="P29"/>
    </sheetView>
  </sheetViews>
  <sheetFormatPr baseColWidth="10" defaultRowHeight="12.75" x14ac:dyDescent="0.2"/>
  <cols>
    <col min="1" max="12" width="7.85546875" style="1" customWidth="1"/>
    <col min="13" max="13" width="11.42578125" style="1"/>
    <col min="14" max="31" width="6.7109375" style="1" customWidth="1"/>
    <col min="32" max="16384" width="11.42578125" style="1"/>
  </cols>
  <sheetData>
    <row r="1" spans="1:31" ht="30.75" customHeight="1" x14ac:dyDescent="0.2">
      <c r="A1" s="117" t="s">
        <v>13</v>
      </c>
      <c r="B1" s="118"/>
      <c r="C1" s="118"/>
      <c r="D1" s="118"/>
      <c r="E1" s="118"/>
      <c r="F1" s="118"/>
      <c r="G1" s="118"/>
      <c r="H1" s="119" t="s">
        <v>14</v>
      </c>
      <c r="I1" s="119"/>
      <c r="J1" s="119"/>
      <c r="K1" s="119"/>
      <c r="L1" s="120"/>
    </row>
    <row r="2" spans="1:31" ht="7.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31" ht="22.5" customHeight="1" x14ac:dyDescent="0.2">
      <c r="A3" s="121" t="s">
        <v>6</v>
      </c>
      <c r="B3" s="122"/>
      <c r="C3" s="125" t="s">
        <v>27</v>
      </c>
      <c r="D3" s="125"/>
      <c r="E3" s="125"/>
      <c r="F3" s="125"/>
      <c r="G3" s="125"/>
      <c r="H3" s="125"/>
      <c r="I3" s="125"/>
      <c r="J3" s="125"/>
      <c r="K3" s="125"/>
      <c r="L3" s="126"/>
    </row>
    <row r="4" spans="1:31" ht="22.5" customHeight="1" x14ac:dyDescent="0.2">
      <c r="A4" s="123"/>
      <c r="B4" s="124"/>
      <c r="C4" s="127"/>
      <c r="D4" s="127"/>
      <c r="E4" s="127"/>
      <c r="F4" s="127"/>
      <c r="G4" s="127"/>
      <c r="H4" s="127"/>
      <c r="I4" s="127"/>
      <c r="J4" s="127"/>
      <c r="K4" s="127"/>
      <c r="L4" s="128"/>
    </row>
    <row r="5" spans="1:31" ht="7.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31" ht="34.5" customHeight="1" x14ac:dyDescent="0.2">
      <c r="A6" s="98" t="s">
        <v>19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</row>
    <row r="7" spans="1:31" ht="20.25" customHeight="1" x14ac:dyDescent="0.2">
      <c r="A7" s="44" t="s">
        <v>22</v>
      </c>
      <c r="B7" s="45" t="s">
        <v>23</v>
      </c>
      <c r="C7" s="45" t="s">
        <v>24</v>
      </c>
      <c r="D7" s="45" t="s">
        <v>33</v>
      </c>
      <c r="E7" s="45" t="s">
        <v>32</v>
      </c>
      <c r="F7" s="45"/>
      <c r="G7" s="100" t="s">
        <v>5</v>
      </c>
      <c r="H7" s="101"/>
      <c r="I7" s="101"/>
      <c r="J7" s="104"/>
      <c r="K7" s="104"/>
      <c r="L7" s="105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</row>
    <row r="8" spans="1:31" ht="15" customHeight="1" x14ac:dyDescent="0.2">
      <c r="A8" s="21">
        <v>1</v>
      </c>
      <c r="B8" s="21">
        <v>6</v>
      </c>
      <c r="C8" s="21">
        <v>4</v>
      </c>
      <c r="D8" s="21">
        <v>4</v>
      </c>
      <c r="E8" s="21">
        <v>5</v>
      </c>
      <c r="F8" s="24">
        <v>6</v>
      </c>
      <c r="G8" s="25">
        <v>1</v>
      </c>
      <c r="H8" s="21">
        <v>2</v>
      </c>
      <c r="I8" s="21">
        <v>3</v>
      </c>
      <c r="J8" s="21">
        <v>4</v>
      </c>
      <c r="K8" s="21">
        <v>5</v>
      </c>
      <c r="L8" s="21">
        <v>6</v>
      </c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</row>
    <row r="9" spans="1:31" s="3" customFormat="1" ht="18" customHeight="1" x14ac:dyDescent="0.2">
      <c r="A9" s="40">
        <v>1</v>
      </c>
      <c r="B9" s="40">
        <v>0.9</v>
      </c>
      <c r="C9" s="40">
        <v>1.2</v>
      </c>
      <c r="D9" s="40">
        <v>1.3</v>
      </c>
      <c r="E9" s="40">
        <v>1.5</v>
      </c>
      <c r="F9" s="41">
        <v>1.9</v>
      </c>
      <c r="G9" s="42"/>
      <c r="H9" s="40"/>
      <c r="I9" s="40"/>
      <c r="J9" s="40"/>
      <c r="K9" s="40"/>
      <c r="L9" s="40"/>
      <c r="M9" s="5" t="s">
        <v>18</v>
      </c>
      <c r="N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</row>
    <row r="10" spans="1:31" s="3" customFormat="1" ht="18" customHeight="1" x14ac:dyDescent="0.2">
      <c r="A10" s="40">
        <v>1.4</v>
      </c>
      <c r="B10" s="40">
        <v>1.4</v>
      </c>
      <c r="C10" s="40">
        <v>1.2</v>
      </c>
      <c r="D10" s="40">
        <v>1.7</v>
      </c>
      <c r="E10" s="40">
        <v>2.5</v>
      </c>
      <c r="F10" s="41">
        <v>1.8</v>
      </c>
      <c r="G10" s="42"/>
      <c r="H10" s="40"/>
      <c r="I10" s="40"/>
      <c r="J10" s="40"/>
      <c r="K10" s="40"/>
      <c r="L10" s="40"/>
      <c r="M10" s="10"/>
      <c r="N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</row>
    <row r="11" spans="1:31" s="3" customFormat="1" ht="18" customHeight="1" x14ac:dyDescent="0.2">
      <c r="A11" s="40">
        <v>1.1000000000000001</v>
      </c>
      <c r="B11" s="40">
        <v>1.2</v>
      </c>
      <c r="C11" s="40">
        <v>1.2</v>
      </c>
      <c r="D11" s="40">
        <v>1.3</v>
      </c>
      <c r="E11" s="40">
        <v>1.5</v>
      </c>
      <c r="F11" s="41">
        <v>2.2999999999999998</v>
      </c>
      <c r="G11" s="42"/>
      <c r="H11" s="40"/>
      <c r="I11" s="40"/>
      <c r="J11" s="40"/>
      <c r="K11" s="40"/>
      <c r="L11" s="40"/>
      <c r="M11" s="10"/>
      <c r="N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</row>
    <row r="12" spans="1:31" s="3" customFormat="1" ht="18" customHeight="1" x14ac:dyDescent="0.2">
      <c r="A12" s="40">
        <v>0.7</v>
      </c>
      <c r="B12" s="40">
        <v>1.7</v>
      </c>
      <c r="C12" s="40">
        <v>1.8</v>
      </c>
      <c r="D12" s="40">
        <v>1.6</v>
      </c>
      <c r="E12" s="40">
        <v>1.6</v>
      </c>
      <c r="F12" s="41">
        <v>2</v>
      </c>
      <c r="G12" s="42"/>
      <c r="H12" s="40"/>
      <c r="I12" s="40"/>
      <c r="J12" s="40"/>
      <c r="K12" s="40"/>
      <c r="L12" s="40"/>
      <c r="M12" s="10"/>
      <c r="N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</row>
    <row r="13" spans="1:31" s="3" customFormat="1" ht="18" customHeight="1" x14ac:dyDescent="0.2">
      <c r="A13" s="40">
        <v>1.1000000000000001</v>
      </c>
      <c r="B13" s="40">
        <v>1.7</v>
      </c>
      <c r="C13" s="40">
        <v>1.8</v>
      </c>
      <c r="D13" s="40">
        <v>2</v>
      </c>
      <c r="E13" s="40">
        <v>1.6</v>
      </c>
      <c r="F13" s="41">
        <v>1.2</v>
      </c>
      <c r="G13" s="42"/>
      <c r="H13" s="40"/>
      <c r="I13" s="40"/>
      <c r="J13" s="40"/>
      <c r="K13" s="40"/>
      <c r="L13" s="40"/>
      <c r="M13" s="10"/>
      <c r="N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</row>
    <row r="14" spans="1:31" s="3" customFormat="1" ht="18" customHeight="1" x14ac:dyDescent="0.2">
      <c r="A14" s="40">
        <v>1.1000000000000001</v>
      </c>
      <c r="B14" s="40">
        <v>2</v>
      </c>
      <c r="C14" s="40">
        <v>1.8</v>
      </c>
      <c r="D14" s="40">
        <v>1.9</v>
      </c>
      <c r="E14" s="40">
        <v>1.4</v>
      </c>
      <c r="F14" s="41">
        <v>2.2000000000000002</v>
      </c>
      <c r="G14" s="42"/>
      <c r="H14" s="40"/>
      <c r="I14" s="40"/>
      <c r="J14" s="40"/>
      <c r="K14" s="40"/>
      <c r="L14" s="40"/>
      <c r="M14" s="10"/>
      <c r="N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</row>
    <row r="15" spans="1:31" s="3" customFormat="1" ht="18" customHeight="1" x14ac:dyDescent="0.2">
      <c r="A15" s="40">
        <v>2.2000000000000002</v>
      </c>
      <c r="B15" s="40">
        <v>1.5</v>
      </c>
      <c r="C15" s="40">
        <v>2.7</v>
      </c>
      <c r="D15" s="40">
        <v>2.1</v>
      </c>
      <c r="E15" s="40">
        <v>1.3</v>
      </c>
      <c r="F15" s="41">
        <v>0.5</v>
      </c>
      <c r="G15" s="42"/>
      <c r="H15" s="40"/>
      <c r="I15" s="40"/>
      <c r="J15" s="40"/>
      <c r="K15" s="40"/>
      <c r="L15" s="40"/>
      <c r="M15" s="10"/>
      <c r="N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</row>
    <row r="16" spans="1:31" s="3" customFormat="1" ht="18" customHeight="1" x14ac:dyDescent="0.2">
      <c r="A16" s="40">
        <v>0.89999999999999947</v>
      </c>
      <c r="B16" s="40">
        <v>1.9</v>
      </c>
      <c r="C16" s="40">
        <v>1.2</v>
      </c>
      <c r="D16" s="40">
        <v>2.4</v>
      </c>
      <c r="E16" s="40">
        <v>1.8</v>
      </c>
      <c r="F16" s="41">
        <v>1.4</v>
      </c>
      <c r="G16" s="42"/>
      <c r="H16" s="40"/>
      <c r="I16" s="40"/>
      <c r="J16" s="40"/>
      <c r="K16" s="40"/>
      <c r="L16" s="40"/>
      <c r="M16" s="10"/>
      <c r="N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</row>
    <row r="17" spans="1:31" s="3" customFormat="1" ht="18" customHeight="1" x14ac:dyDescent="0.2">
      <c r="A17" s="40">
        <v>0.7</v>
      </c>
      <c r="B17" s="40">
        <v>1.2</v>
      </c>
      <c r="C17" s="40">
        <v>1.3</v>
      </c>
      <c r="D17" s="40">
        <v>2</v>
      </c>
      <c r="E17" s="40">
        <v>1.4</v>
      </c>
      <c r="F17" s="41">
        <v>1.8</v>
      </c>
      <c r="G17" s="42"/>
      <c r="H17" s="40"/>
      <c r="I17" s="40"/>
      <c r="J17" s="40"/>
      <c r="K17" s="40"/>
      <c r="L17" s="40"/>
      <c r="M17" s="10"/>
      <c r="N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</row>
    <row r="18" spans="1:31" s="3" customFormat="1" ht="18" customHeight="1" x14ac:dyDescent="0.2">
      <c r="A18" s="40">
        <v>0.8</v>
      </c>
      <c r="B18" s="40">
        <v>0.80000000000000071</v>
      </c>
      <c r="C18" s="40">
        <v>2.2000000000000002</v>
      </c>
      <c r="D18" s="40">
        <v>1.6</v>
      </c>
      <c r="E18" s="40">
        <v>1.8</v>
      </c>
      <c r="F18" s="41">
        <v>1.2</v>
      </c>
      <c r="G18" s="42"/>
      <c r="H18" s="40"/>
      <c r="I18" s="40"/>
      <c r="J18" s="40"/>
      <c r="K18" s="40"/>
      <c r="L18" s="40"/>
      <c r="M18" s="10"/>
      <c r="N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</row>
    <row r="19" spans="1:31" ht="18" customHeight="1" x14ac:dyDescent="0.2">
      <c r="A19" s="40">
        <v>2.2000000000000002</v>
      </c>
      <c r="B19" s="40">
        <v>1.7</v>
      </c>
      <c r="C19" s="40">
        <v>2.4</v>
      </c>
      <c r="D19" s="40">
        <v>1.9</v>
      </c>
      <c r="E19" s="40">
        <v>1.9</v>
      </c>
      <c r="F19" s="41">
        <v>1.7</v>
      </c>
      <c r="G19" s="42"/>
      <c r="H19" s="40"/>
      <c r="I19" s="43"/>
      <c r="J19" s="43"/>
      <c r="K19" s="43"/>
      <c r="L19" s="43"/>
      <c r="M19" s="10"/>
      <c r="N19" s="68"/>
      <c r="O19" s="3"/>
      <c r="P19" s="3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</row>
    <row r="20" spans="1:31" ht="18" customHeight="1" x14ac:dyDescent="0.2">
      <c r="A20" s="40">
        <v>1.6</v>
      </c>
      <c r="B20" s="40"/>
      <c r="C20" s="40">
        <v>1.8</v>
      </c>
      <c r="D20" s="40">
        <v>1.5</v>
      </c>
      <c r="E20" s="40"/>
      <c r="F20" s="41">
        <v>2.2999999999999998</v>
      </c>
      <c r="G20" s="42"/>
      <c r="H20" s="40"/>
      <c r="I20" s="43"/>
      <c r="J20" s="43"/>
      <c r="K20" s="43"/>
      <c r="L20" s="43"/>
      <c r="M20" s="10"/>
      <c r="N20" s="68"/>
      <c r="O20" s="3"/>
      <c r="P20" s="3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</row>
    <row r="21" spans="1:31" ht="18" customHeight="1" x14ac:dyDescent="0.2">
      <c r="A21" s="40">
        <v>0.80000000000000071</v>
      </c>
      <c r="B21" s="40"/>
      <c r="C21" s="40"/>
      <c r="D21" s="40"/>
      <c r="E21" s="40"/>
      <c r="F21" s="41">
        <v>0.6</v>
      </c>
      <c r="G21" s="42"/>
      <c r="H21" s="40"/>
      <c r="I21" s="43"/>
      <c r="J21" s="43"/>
      <c r="K21" s="43"/>
      <c r="L21" s="43"/>
      <c r="M21" s="10"/>
      <c r="N21" s="68"/>
      <c r="O21" s="3"/>
      <c r="P21" s="3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</row>
    <row r="22" spans="1:31" ht="18" customHeight="1" x14ac:dyDescent="0.2">
      <c r="A22" s="40">
        <v>0.9</v>
      </c>
      <c r="B22" s="40"/>
      <c r="C22" s="40"/>
      <c r="D22" s="40"/>
      <c r="E22" s="40"/>
      <c r="F22" s="41"/>
      <c r="G22" s="42"/>
      <c r="H22" s="40"/>
      <c r="I22" s="43"/>
      <c r="J22" s="43"/>
      <c r="K22" s="43"/>
      <c r="L22" s="43"/>
      <c r="M22" s="10"/>
      <c r="N22" s="68"/>
      <c r="O22" s="3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</row>
    <row r="23" spans="1:31" ht="18" customHeight="1" x14ac:dyDescent="0.2">
      <c r="A23" s="40"/>
      <c r="B23" s="40"/>
      <c r="C23" s="40"/>
      <c r="D23" s="40"/>
      <c r="E23" s="40"/>
      <c r="F23" s="41"/>
      <c r="G23" s="42"/>
      <c r="H23" s="40"/>
      <c r="I23" s="43"/>
      <c r="J23" s="43"/>
      <c r="K23" s="43"/>
      <c r="L23" s="43"/>
      <c r="M23" s="10"/>
      <c r="N23" s="68"/>
      <c r="O23" s="3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</row>
    <row r="24" spans="1:31" ht="18" customHeight="1" x14ac:dyDescent="0.2">
      <c r="A24" s="40"/>
      <c r="B24" s="40"/>
      <c r="C24" s="40"/>
      <c r="D24" s="40">
        <v>0.89999999999999947</v>
      </c>
      <c r="E24" s="40"/>
      <c r="F24" s="41"/>
      <c r="G24" s="42"/>
      <c r="H24" s="40"/>
      <c r="I24" s="43"/>
      <c r="J24" s="43"/>
      <c r="K24" s="43"/>
      <c r="L24" s="43"/>
      <c r="M24" s="10"/>
      <c r="N24" s="68"/>
      <c r="O24" s="3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</row>
    <row r="25" spans="1:31" ht="18" customHeight="1" x14ac:dyDescent="0.2">
      <c r="A25" s="40"/>
      <c r="B25" s="40"/>
      <c r="C25" s="40"/>
      <c r="D25" s="40">
        <v>1.4</v>
      </c>
      <c r="E25" s="40"/>
      <c r="F25" s="41"/>
      <c r="G25" s="42"/>
      <c r="H25" s="40"/>
      <c r="I25" s="43"/>
      <c r="J25" s="43"/>
      <c r="K25" s="43"/>
      <c r="L25" s="43"/>
      <c r="M25" s="10"/>
      <c r="N25" s="68"/>
      <c r="O25" s="3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</row>
    <row r="26" spans="1:31" ht="18" customHeight="1" x14ac:dyDescent="0.2">
      <c r="A26" s="40"/>
      <c r="B26" s="40"/>
      <c r="C26" s="40"/>
      <c r="D26" s="40">
        <v>1.7</v>
      </c>
      <c r="E26" s="40"/>
      <c r="F26" s="41"/>
      <c r="G26" s="42"/>
      <c r="H26" s="40"/>
      <c r="I26" s="43"/>
      <c r="J26" s="43"/>
      <c r="K26" s="43"/>
      <c r="L26" s="43"/>
      <c r="M26" s="10"/>
      <c r="N26" s="68"/>
      <c r="O26" s="3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</row>
    <row r="27" spans="1:31" ht="18" customHeight="1" x14ac:dyDescent="0.2">
      <c r="A27" s="40"/>
      <c r="B27" s="40">
        <v>2.1</v>
      </c>
      <c r="C27" s="40">
        <v>1.3</v>
      </c>
      <c r="D27" s="40">
        <v>1.3</v>
      </c>
      <c r="E27" s="40"/>
      <c r="F27" s="41"/>
      <c r="G27" s="42"/>
      <c r="H27" s="40"/>
      <c r="I27" s="43"/>
      <c r="J27" s="43"/>
      <c r="K27" s="43"/>
      <c r="L27" s="43"/>
      <c r="M27" s="10"/>
      <c r="N27" s="68"/>
      <c r="O27" s="3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</row>
    <row r="28" spans="1:31" ht="18" customHeight="1" x14ac:dyDescent="0.2">
      <c r="A28" s="40">
        <v>1.2</v>
      </c>
      <c r="B28" s="40">
        <v>2.1</v>
      </c>
      <c r="C28" s="40">
        <v>2.2000000000000002</v>
      </c>
      <c r="D28" s="40">
        <v>1.6</v>
      </c>
      <c r="E28" s="40"/>
      <c r="F28" s="41"/>
      <c r="G28" s="42"/>
      <c r="H28" s="40"/>
      <c r="I28" s="43"/>
      <c r="J28" s="43"/>
      <c r="K28" s="43"/>
      <c r="L28" s="43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</row>
    <row r="29" spans="1:31" ht="18" customHeight="1" x14ac:dyDescent="0.2">
      <c r="A29" s="40">
        <v>0.89999999999999947</v>
      </c>
      <c r="B29" s="40">
        <v>0.89999999999999947</v>
      </c>
      <c r="C29" s="40">
        <v>1.1000000000000001</v>
      </c>
      <c r="D29" s="40">
        <v>3.7</v>
      </c>
      <c r="E29" s="40"/>
      <c r="F29" s="41"/>
      <c r="G29" s="42"/>
      <c r="H29" s="40"/>
      <c r="I29" s="40"/>
      <c r="J29" s="40"/>
      <c r="K29" s="40"/>
      <c r="L29" s="40"/>
      <c r="M29" s="10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</row>
    <row r="30" spans="1:31" ht="18" customHeight="1" x14ac:dyDescent="0.2">
      <c r="A30" s="40">
        <v>1.5</v>
      </c>
      <c r="B30" s="40">
        <v>1.6</v>
      </c>
      <c r="C30" s="40">
        <v>2.2000000000000002</v>
      </c>
      <c r="D30" s="40">
        <v>1.8</v>
      </c>
      <c r="E30" s="40"/>
      <c r="F30" s="41"/>
      <c r="G30" s="42"/>
      <c r="H30" s="40"/>
      <c r="I30" s="40"/>
      <c r="J30" s="40"/>
      <c r="K30" s="40"/>
      <c r="L30" s="40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</row>
    <row r="31" spans="1:31" ht="18" customHeight="1" x14ac:dyDescent="0.2">
      <c r="A31" s="40">
        <v>1</v>
      </c>
      <c r="B31" s="40">
        <v>0.6</v>
      </c>
      <c r="C31" s="40">
        <v>2</v>
      </c>
      <c r="D31" s="40">
        <v>1.6</v>
      </c>
      <c r="E31" s="40">
        <v>1.8</v>
      </c>
      <c r="F31" s="41">
        <v>1.5</v>
      </c>
      <c r="G31" s="42"/>
      <c r="H31" s="40"/>
      <c r="I31" s="40"/>
      <c r="J31" s="40"/>
      <c r="K31" s="40"/>
      <c r="L31" s="40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</row>
    <row r="32" spans="1:31" ht="18" customHeight="1" x14ac:dyDescent="0.2">
      <c r="A32" s="40">
        <v>1.4</v>
      </c>
      <c r="B32" s="40">
        <v>1.7</v>
      </c>
      <c r="C32" s="40">
        <v>1.8</v>
      </c>
      <c r="D32" s="40">
        <v>1.8</v>
      </c>
      <c r="E32" s="40">
        <v>1.8</v>
      </c>
      <c r="F32" s="41">
        <v>1.8</v>
      </c>
      <c r="G32" s="42"/>
      <c r="H32" s="40"/>
      <c r="I32" s="40"/>
      <c r="J32" s="40"/>
      <c r="K32" s="40"/>
      <c r="L32" s="40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</row>
    <row r="33" spans="1:31" ht="18" customHeight="1" x14ac:dyDescent="0.2">
      <c r="A33" s="40">
        <v>1.7</v>
      </c>
      <c r="B33" s="40">
        <v>1.4</v>
      </c>
      <c r="C33" s="40">
        <v>3</v>
      </c>
      <c r="D33" s="40">
        <v>2</v>
      </c>
      <c r="E33" s="40">
        <v>3.4</v>
      </c>
      <c r="F33" s="41">
        <v>2.6</v>
      </c>
      <c r="G33" s="42"/>
      <c r="H33" s="40"/>
      <c r="I33" s="40"/>
      <c r="J33" s="40"/>
      <c r="K33" s="40"/>
      <c r="L33" s="40"/>
      <c r="M33" s="5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</row>
    <row r="34" spans="1:31" ht="18" customHeight="1" x14ac:dyDescent="0.2">
      <c r="A34" s="40">
        <v>1.4</v>
      </c>
      <c r="B34" s="40">
        <v>1</v>
      </c>
      <c r="C34" s="40">
        <v>1</v>
      </c>
      <c r="D34" s="40">
        <v>1.2</v>
      </c>
      <c r="E34" s="40">
        <v>2.1</v>
      </c>
      <c r="F34" s="41">
        <v>1.9</v>
      </c>
      <c r="G34" s="42"/>
      <c r="H34" s="40"/>
      <c r="I34" s="40"/>
      <c r="J34" s="40"/>
      <c r="K34" s="40"/>
      <c r="L34" s="40"/>
      <c r="M34" s="5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</row>
    <row r="35" spans="1:31" ht="18" customHeight="1" x14ac:dyDescent="0.2">
      <c r="A35" s="40">
        <v>1.9</v>
      </c>
      <c r="B35" s="40">
        <v>0.6</v>
      </c>
      <c r="C35" s="40">
        <v>1.6</v>
      </c>
      <c r="D35" s="40">
        <v>1.8</v>
      </c>
      <c r="E35" s="40">
        <v>2.5</v>
      </c>
      <c r="F35" s="41">
        <v>1.6</v>
      </c>
      <c r="G35" s="42"/>
      <c r="H35" s="40"/>
      <c r="I35" s="40"/>
      <c r="J35" s="40"/>
      <c r="K35" s="40"/>
      <c r="L35" s="40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</row>
    <row r="36" spans="1:31" ht="18" customHeight="1" x14ac:dyDescent="0.2">
      <c r="A36" s="40">
        <v>1</v>
      </c>
      <c r="B36" s="40">
        <v>1.4</v>
      </c>
      <c r="C36" s="40">
        <v>2</v>
      </c>
      <c r="D36" s="40">
        <v>3.2</v>
      </c>
      <c r="E36" s="40">
        <v>1.9</v>
      </c>
      <c r="F36" s="41">
        <v>1.3</v>
      </c>
      <c r="G36" s="42"/>
      <c r="H36" s="40"/>
      <c r="I36" s="40"/>
      <c r="J36" s="40"/>
      <c r="K36" s="40"/>
      <c r="L36" s="40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</row>
    <row r="37" spans="1:31" ht="18" customHeight="1" x14ac:dyDescent="0.2">
      <c r="A37" s="40">
        <v>1.5</v>
      </c>
      <c r="B37" s="40">
        <v>1.3</v>
      </c>
      <c r="C37" s="40">
        <v>2.2999999999999998</v>
      </c>
      <c r="D37" s="40">
        <v>2.2000000000000002</v>
      </c>
      <c r="E37" s="40">
        <v>3.6</v>
      </c>
      <c r="F37" s="41">
        <v>1.9</v>
      </c>
      <c r="G37" s="42"/>
      <c r="H37" s="40"/>
      <c r="I37" s="40"/>
      <c r="J37" s="40"/>
      <c r="K37" s="40"/>
      <c r="L37" s="40"/>
      <c r="M37" s="5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</row>
    <row r="38" spans="1:31" ht="18" customHeight="1" x14ac:dyDescent="0.2">
      <c r="A38" s="40">
        <v>1.3</v>
      </c>
      <c r="B38" s="40">
        <v>1.8</v>
      </c>
      <c r="C38" s="40">
        <v>1.6</v>
      </c>
      <c r="D38" s="40">
        <v>1.9</v>
      </c>
      <c r="E38" s="40">
        <v>2.6</v>
      </c>
      <c r="F38" s="41">
        <v>2.8</v>
      </c>
      <c r="G38" s="42"/>
      <c r="H38" s="40"/>
      <c r="I38" s="40"/>
      <c r="J38" s="40"/>
      <c r="K38" s="40"/>
      <c r="L38" s="40"/>
      <c r="M38" s="5" t="s">
        <v>36</v>
      </c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</row>
    <row r="39" spans="1:31" s="5" customFormat="1" ht="7.5" customHeight="1" x14ac:dyDescent="0.2"/>
    <row r="40" spans="1:31" s="5" customFormat="1" ht="24.95" customHeight="1" x14ac:dyDescent="0.2">
      <c r="A40" s="114" t="s">
        <v>9</v>
      </c>
      <c r="B40" s="114"/>
      <c r="C40" s="98" t="s">
        <v>0</v>
      </c>
      <c r="D40" s="98"/>
      <c r="E40" s="20"/>
      <c r="F40" s="13"/>
      <c r="G40" s="13"/>
      <c r="H40" s="14"/>
      <c r="I40" s="8"/>
    </row>
    <row r="41" spans="1:31" s="5" customFormat="1" ht="7.5" customHeight="1" x14ac:dyDescent="0.2">
      <c r="A41" s="7"/>
      <c r="C41" s="6"/>
      <c r="F41" s="13"/>
      <c r="G41" s="15"/>
      <c r="H41" s="15"/>
      <c r="I41" s="9"/>
    </row>
    <row r="42" spans="1:31" s="5" customFormat="1" ht="22.5" customHeight="1" x14ac:dyDescent="0.2">
      <c r="A42" s="130">
        <f>ROUND(((STDEV($A$9:$L$38)/$J$47)*($J$43-C42))+AVERAGE($A$9:$L$38),1)*10</f>
        <v>7</v>
      </c>
      <c r="B42" s="130"/>
      <c r="C42" s="102">
        <v>8</v>
      </c>
      <c r="D42" s="102"/>
      <c r="F42" s="13"/>
      <c r="G42" s="15"/>
      <c r="H42" s="15"/>
      <c r="I42" s="9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5" customFormat="1" ht="22.5" customHeight="1" x14ac:dyDescent="0.2">
      <c r="A43" s="130">
        <f t="shared" ref="A43:A49" si="0">ROUND(((STDEV($A$9:$L$38)/$J$47)*($J$43-C43))+AVERAGE($A$9:$L$38),1)*10</f>
        <v>10</v>
      </c>
      <c r="B43" s="130"/>
      <c r="C43" s="102">
        <v>7</v>
      </c>
      <c r="D43" s="102"/>
      <c r="F43" s="115" t="s">
        <v>3</v>
      </c>
      <c r="G43" s="115"/>
      <c r="H43" s="115"/>
      <c r="I43" s="116"/>
      <c r="J43" s="110">
        <v>5</v>
      </c>
      <c r="K43" s="11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5" customFormat="1" ht="22.5" customHeight="1" x14ac:dyDescent="0.2">
      <c r="A44" s="130">
        <f t="shared" si="0"/>
        <v>13</v>
      </c>
      <c r="B44" s="130"/>
      <c r="C44" s="102">
        <v>6</v>
      </c>
      <c r="D44" s="102"/>
      <c r="E44" s="13"/>
      <c r="F44" s="115"/>
      <c r="G44" s="115"/>
      <c r="H44" s="115"/>
      <c r="I44" s="116"/>
      <c r="J44" s="112"/>
      <c r="K44" s="11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5" customFormat="1" ht="22.5" customHeight="1" x14ac:dyDescent="0.2">
      <c r="A45" s="130">
        <f t="shared" si="0"/>
        <v>17</v>
      </c>
      <c r="B45" s="130"/>
      <c r="C45" s="102">
        <v>5</v>
      </c>
      <c r="D45" s="102"/>
      <c r="E45" s="9"/>
      <c r="F45" s="10"/>
      <c r="G45" s="10"/>
      <c r="H45" s="4"/>
      <c r="I45" s="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5" customFormat="1" ht="22.5" customHeight="1" x14ac:dyDescent="0.2">
      <c r="A46" s="130">
        <f t="shared" si="0"/>
        <v>20</v>
      </c>
      <c r="B46" s="130"/>
      <c r="C46" s="102">
        <v>4</v>
      </c>
      <c r="D46" s="102"/>
      <c r="E46" s="9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5" customFormat="1" ht="22.5" customHeight="1" x14ac:dyDescent="0.2">
      <c r="A47" s="130">
        <f t="shared" si="0"/>
        <v>23</v>
      </c>
      <c r="B47" s="130"/>
      <c r="C47" s="102">
        <v>3</v>
      </c>
      <c r="D47" s="102"/>
      <c r="E47" s="11"/>
      <c r="F47" s="115" t="s">
        <v>4</v>
      </c>
      <c r="G47" s="115"/>
      <c r="H47" s="115"/>
      <c r="I47" s="116"/>
      <c r="J47" s="106">
        <v>1.75</v>
      </c>
      <c r="K47" s="107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5" customFormat="1" ht="22.5" customHeight="1" x14ac:dyDescent="0.2">
      <c r="A48" s="130">
        <f t="shared" si="0"/>
        <v>27</v>
      </c>
      <c r="B48" s="130"/>
      <c r="C48" s="102">
        <v>2</v>
      </c>
      <c r="D48" s="102"/>
      <c r="E48" s="11"/>
      <c r="F48" s="115"/>
      <c r="G48" s="115"/>
      <c r="H48" s="115"/>
      <c r="I48" s="116"/>
      <c r="J48" s="108"/>
      <c r="K48" s="109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s="5" customFormat="1" ht="22.5" customHeight="1" x14ac:dyDescent="0.2">
      <c r="A49" s="130">
        <f t="shared" si="0"/>
        <v>30</v>
      </c>
      <c r="B49" s="130"/>
      <c r="C49" s="102">
        <v>1</v>
      </c>
      <c r="D49" s="102"/>
      <c r="F49" s="1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s="5" customFormat="1" ht="22.5" customHeight="1" x14ac:dyDescent="0.2">
      <c r="F50" s="1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s="5" customFormat="1" ht="22.5" customHeight="1" x14ac:dyDescent="0.2">
      <c r="F51" s="99" t="s">
        <v>29</v>
      </c>
      <c r="G51" s="99"/>
      <c r="H51" s="99"/>
      <c r="I51" s="99"/>
      <c r="J51" s="99"/>
      <c r="K51" s="99"/>
      <c r="L51" s="99"/>
      <c r="M51" s="99"/>
      <c r="N51" s="5">
        <f>COUNTA(A9:L38)</f>
        <v>139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2.5" customHeight="1" x14ac:dyDescent="0.2"/>
    <row r="53" spans="1:31" ht="22.5" customHeight="1" x14ac:dyDescent="0.2"/>
  </sheetData>
  <mergeCells count="31">
    <mergeCell ref="F51:M51"/>
    <mergeCell ref="A1:G1"/>
    <mergeCell ref="H1:L1"/>
    <mergeCell ref="G7:I7"/>
    <mergeCell ref="J7:L7"/>
    <mergeCell ref="C40:D40"/>
    <mergeCell ref="A40:B40"/>
    <mergeCell ref="C42:D42"/>
    <mergeCell ref="A42:B42"/>
    <mergeCell ref="A3:B4"/>
    <mergeCell ref="C3:L3"/>
    <mergeCell ref="C4:L4"/>
    <mergeCell ref="A6:L6"/>
    <mergeCell ref="F47:I48"/>
    <mergeCell ref="J47:K48"/>
    <mergeCell ref="C44:D44"/>
    <mergeCell ref="F43:I44"/>
    <mergeCell ref="J43:K44"/>
    <mergeCell ref="C43:D43"/>
    <mergeCell ref="A43:B43"/>
    <mergeCell ref="C49:D49"/>
    <mergeCell ref="A49:B49"/>
    <mergeCell ref="C47:D47"/>
    <mergeCell ref="A47:B47"/>
    <mergeCell ref="C48:D48"/>
    <mergeCell ref="A48:B48"/>
    <mergeCell ref="A44:B44"/>
    <mergeCell ref="C45:D45"/>
    <mergeCell ref="A45:B45"/>
    <mergeCell ref="C46:D46"/>
    <mergeCell ref="A46:B46"/>
  </mergeCells>
  <phoneticPr fontId="0" type="noConversion"/>
  <conditionalFormatting sqref="A9:L38">
    <cfRule type="cellIs" dxfId="1" priority="1" stopIfTrue="1" operator="greaterThanOrEqual">
      <formula>MAX($A$9:$L$38)</formula>
    </cfRule>
    <cfRule type="cellIs" dxfId="0" priority="2" stopIfTrue="1" operator="equal">
      <formula>MIN($A$9:$L$38)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zoomScale="50" zoomScaleNormal="50" workbookViewId="0">
      <selection activeCell="D9" sqref="D9:E9"/>
    </sheetView>
  </sheetViews>
  <sheetFormatPr baseColWidth="10" defaultRowHeight="12.75" x14ac:dyDescent="0.2"/>
  <cols>
    <col min="1" max="1" width="8.7109375" style="1" customWidth="1"/>
    <col min="2" max="2" width="20.85546875" style="16" customWidth="1"/>
    <col min="3" max="3" width="19.7109375" style="16" customWidth="1"/>
    <col min="4" max="4" width="8.7109375" style="16" customWidth="1"/>
    <col min="5" max="5" width="20.85546875" style="1" customWidth="1"/>
    <col min="6" max="6" width="10.85546875" style="2" customWidth="1"/>
    <col min="7" max="7" width="14.5703125" style="2" customWidth="1"/>
    <col min="8" max="8" width="19.140625" style="16" customWidth="1"/>
    <col min="9" max="9" width="33.140625" style="16" customWidth="1"/>
    <col min="10" max="10" width="11.42578125" style="1"/>
    <col min="11" max="11" width="13.7109375" style="1" bestFit="1" customWidth="1"/>
    <col min="12" max="16384" width="11.42578125" style="1"/>
  </cols>
  <sheetData>
    <row r="1" spans="1:17" ht="11.25" customHeight="1" x14ac:dyDescent="0.2"/>
    <row r="2" spans="1:17" ht="17.25" customHeight="1" x14ac:dyDescent="0.2">
      <c r="A2" s="87" t="s">
        <v>7</v>
      </c>
      <c r="B2" s="87"/>
      <c r="D2" s="27" t="s">
        <v>8</v>
      </c>
      <c r="E2" s="26">
        <f ca="1">TODAY()</f>
        <v>43819</v>
      </c>
      <c r="G2" s="27" t="s">
        <v>7</v>
      </c>
      <c r="I2" s="26">
        <f ca="1">TODAY()</f>
        <v>43819</v>
      </c>
    </row>
    <row r="3" spans="1:17" ht="35.25" customHeight="1" x14ac:dyDescent="0.2">
      <c r="A3" s="84" t="s">
        <v>30</v>
      </c>
      <c r="B3" s="85"/>
      <c r="C3" s="85"/>
      <c r="D3" s="85"/>
      <c r="E3" s="86"/>
      <c r="F3" s="19"/>
      <c r="G3" s="84" t="s">
        <v>31</v>
      </c>
      <c r="H3" s="85"/>
      <c r="I3" s="86"/>
      <c r="J3" s="66" t="s">
        <v>35</v>
      </c>
    </row>
    <row r="4" spans="1:17" ht="53.25" customHeight="1" x14ac:dyDescent="0.2">
      <c r="A4" s="81" t="s">
        <v>21</v>
      </c>
      <c r="B4" s="82"/>
      <c r="C4" s="82"/>
      <c r="D4" s="82"/>
      <c r="E4" s="83"/>
      <c r="F4" s="19"/>
      <c r="G4" s="88" t="s">
        <v>26</v>
      </c>
      <c r="H4" s="89"/>
      <c r="I4" s="90"/>
    </row>
    <row r="5" spans="1:17" ht="77.25" customHeight="1" thickBot="1" x14ac:dyDescent="0.25">
      <c r="A5" s="94" t="s">
        <v>11</v>
      </c>
      <c r="B5" s="95"/>
      <c r="C5" s="96"/>
      <c r="D5" s="92" t="s">
        <v>20</v>
      </c>
      <c r="E5" s="93"/>
      <c r="F5" s="28"/>
      <c r="G5" s="94" t="s">
        <v>11</v>
      </c>
      <c r="H5" s="95"/>
      <c r="I5" s="50" t="s">
        <v>20</v>
      </c>
    </row>
    <row r="6" spans="1:17" ht="34.5" customHeight="1" thickTop="1" x14ac:dyDescent="0.2">
      <c r="A6" s="76" t="s">
        <v>1</v>
      </c>
      <c r="B6" s="77"/>
      <c r="C6" s="78" t="s">
        <v>0</v>
      </c>
      <c r="D6" s="91" t="s">
        <v>2</v>
      </c>
      <c r="E6" s="76"/>
      <c r="F6" s="29"/>
      <c r="G6" s="77" t="s">
        <v>12</v>
      </c>
      <c r="H6" s="97"/>
      <c r="I6" s="91"/>
    </row>
    <row r="7" spans="1:17" ht="37.5" customHeight="1" thickBot="1" x14ac:dyDescent="0.25">
      <c r="A7" s="74" t="s">
        <v>10</v>
      </c>
      <c r="B7" s="75"/>
      <c r="C7" s="79"/>
      <c r="D7" s="80" t="s">
        <v>10</v>
      </c>
      <c r="E7" s="74"/>
      <c r="F7" s="30"/>
      <c r="G7" s="74" t="s">
        <v>10</v>
      </c>
      <c r="H7" s="74"/>
      <c r="I7" s="54" t="s">
        <v>0</v>
      </c>
    </row>
    <row r="8" spans="1:17" ht="42.75" customHeight="1" thickTop="1" x14ac:dyDescent="0.2">
      <c r="A8" s="70">
        <f>'PERFORMANCE FILLES'!A32</f>
        <v>138</v>
      </c>
      <c r="B8" s="71"/>
      <c r="C8" s="49">
        <v>12</v>
      </c>
      <c r="D8" s="72">
        <f>'PERFORMANCE GARCONS'!A32</f>
        <v>136</v>
      </c>
      <c r="E8" s="73"/>
      <c r="F8" s="18"/>
      <c r="G8" s="70">
        <f>MAITRISE!A42</f>
        <v>7</v>
      </c>
      <c r="H8" s="70"/>
      <c r="I8" s="17">
        <v>8</v>
      </c>
      <c r="J8" s="56"/>
      <c r="K8" s="60">
        <v>999</v>
      </c>
      <c r="L8" s="57">
        <v>1</v>
      </c>
      <c r="M8" s="60">
        <v>999</v>
      </c>
      <c r="N8" s="57">
        <v>1</v>
      </c>
      <c r="P8" s="57">
        <v>999</v>
      </c>
      <c r="Q8" s="57">
        <v>1</v>
      </c>
    </row>
    <row r="9" spans="1:17" ht="42.75" customHeight="1" x14ac:dyDescent="0.2">
      <c r="A9" s="70">
        <f>'PERFORMANCE FILLES'!A33</f>
        <v>145</v>
      </c>
      <c r="B9" s="71"/>
      <c r="C9" s="46">
        <v>11</v>
      </c>
      <c r="D9" s="72">
        <f>'PERFORMANCE GARCONS'!A33</f>
        <v>142</v>
      </c>
      <c r="E9" s="73"/>
      <c r="F9" s="18"/>
      <c r="G9" s="70">
        <f>MAITRISE!A43</f>
        <v>10</v>
      </c>
      <c r="H9" s="70"/>
      <c r="I9" s="17">
        <v>7</v>
      </c>
      <c r="J9" s="56"/>
      <c r="K9" s="60">
        <f>A18</f>
        <v>206</v>
      </c>
      <c r="L9" s="57">
        <v>2</v>
      </c>
      <c r="M9" s="60">
        <f>D18</f>
        <v>193</v>
      </c>
      <c r="N9" s="57">
        <v>2</v>
      </c>
      <c r="P9" s="61">
        <f>G14</f>
        <v>27</v>
      </c>
      <c r="Q9" s="57">
        <v>2</v>
      </c>
    </row>
    <row r="10" spans="1:17" ht="42.75" customHeight="1" x14ac:dyDescent="0.2">
      <c r="A10" s="70">
        <f>'PERFORMANCE FILLES'!A34</f>
        <v>152</v>
      </c>
      <c r="B10" s="71"/>
      <c r="C10" s="46">
        <v>10</v>
      </c>
      <c r="D10" s="72">
        <f>'PERFORMANCE GARCONS'!A34</f>
        <v>147</v>
      </c>
      <c r="E10" s="73"/>
      <c r="F10" s="18"/>
      <c r="G10" s="70">
        <f>MAITRISE!A44</f>
        <v>13</v>
      </c>
      <c r="H10" s="70"/>
      <c r="I10" s="17">
        <v>6</v>
      </c>
      <c r="J10" s="56"/>
      <c r="K10" s="60">
        <f>A17</f>
        <v>199</v>
      </c>
      <c r="L10" s="57">
        <v>3</v>
      </c>
      <c r="M10" s="60">
        <f>D17</f>
        <v>187</v>
      </c>
      <c r="N10" s="57">
        <v>3</v>
      </c>
      <c r="P10" s="61">
        <f>G13</f>
        <v>23</v>
      </c>
      <c r="Q10" s="57">
        <v>3</v>
      </c>
    </row>
    <row r="11" spans="1:17" ht="42.75" customHeight="1" x14ac:dyDescent="0.2">
      <c r="A11" s="70">
        <f>'PERFORMANCE FILLES'!A35</f>
        <v>158</v>
      </c>
      <c r="B11" s="71"/>
      <c r="C11" s="46">
        <v>9</v>
      </c>
      <c r="D11" s="72">
        <f>'PERFORMANCE GARCONS'!A35</f>
        <v>153</v>
      </c>
      <c r="E11" s="73"/>
      <c r="F11" s="18"/>
      <c r="G11" s="70">
        <f>MAITRISE!A45</f>
        <v>17</v>
      </c>
      <c r="H11" s="70"/>
      <c r="I11" s="17">
        <v>5</v>
      </c>
      <c r="J11" s="56"/>
      <c r="K11" s="60">
        <f>A16</f>
        <v>193</v>
      </c>
      <c r="L11" s="57">
        <v>4</v>
      </c>
      <c r="M11" s="60">
        <f>D16</f>
        <v>182</v>
      </c>
      <c r="N11" s="57">
        <v>4</v>
      </c>
      <c r="P11" s="61">
        <f>G12</f>
        <v>20</v>
      </c>
      <c r="Q11" s="57">
        <v>4</v>
      </c>
    </row>
    <row r="12" spans="1:17" ht="42.75" customHeight="1" x14ac:dyDescent="0.2">
      <c r="A12" s="70">
        <f>'PERFORMANCE FILLES'!A36</f>
        <v>165</v>
      </c>
      <c r="B12" s="71"/>
      <c r="C12" s="46">
        <v>8</v>
      </c>
      <c r="D12" s="72">
        <f>'PERFORMANCE GARCONS'!A36</f>
        <v>159</v>
      </c>
      <c r="E12" s="73"/>
      <c r="F12" s="18"/>
      <c r="G12" s="70">
        <f>MAITRISE!A46</f>
        <v>20</v>
      </c>
      <c r="H12" s="70"/>
      <c r="I12" s="17">
        <v>4</v>
      </c>
      <c r="J12" s="56"/>
      <c r="K12" s="60">
        <f>A15</f>
        <v>186</v>
      </c>
      <c r="L12" s="57">
        <v>5</v>
      </c>
      <c r="M12" s="60">
        <f>D15</f>
        <v>176</v>
      </c>
      <c r="N12" s="57">
        <v>5</v>
      </c>
      <c r="P12" s="61">
        <f>G11</f>
        <v>17</v>
      </c>
      <c r="Q12" s="57">
        <v>5</v>
      </c>
    </row>
    <row r="13" spans="1:17" ht="42.75" customHeight="1" x14ac:dyDescent="0.2">
      <c r="A13" s="70">
        <f>'PERFORMANCE FILLES'!A37</f>
        <v>172</v>
      </c>
      <c r="B13" s="71"/>
      <c r="C13" s="46">
        <v>7</v>
      </c>
      <c r="D13" s="72">
        <f>'PERFORMANCE GARCONS'!A37</f>
        <v>164</v>
      </c>
      <c r="E13" s="73"/>
      <c r="F13" s="18"/>
      <c r="G13" s="70">
        <f>MAITRISE!A47</f>
        <v>23</v>
      </c>
      <c r="H13" s="70"/>
      <c r="I13" s="17">
        <v>3</v>
      </c>
      <c r="J13" s="56"/>
      <c r="K13" s="60">
        <f>A14</f>
        <v>179</v>
      </c>
      <c r="L13" s="57">
        <v>6</v>
      </c>
      <c r="M13" s="60">
        <f>D14</f>
        <v>170</v>
      </c>
      <c r="N13" s="57">
        <v>6</v>
      </c>
      <c r="P13" s="61">
        <f>G10</f>
        <v>13</v>
      </c>
      <c r="Q13" s="57">
        <v>6</v>
      </c>
    </row>
    <row r="14" spans="1:17" ht="42.75" customHeight="1" x14ac:dyDescent="0.2">
      <c r="A14" s="70">
        <f>'PERFORMANCE FILLES'!A38</f>
        <v>179</v>
      </c>
      <c r="B14" s="71"/>
      <c r="C14" s="46">
        <v>6</v>
      </c>
      <c r="D14" s="72">
        <f>'PERFORMANCE GARCONS'!A38</f>
        <v>170</v>
      </c>
      <c r="E14" s="73"/>
      <c r="F14" s="18"/>
      <c r="G14" s="70">
        <f>MAITRISE!A48</f>
        <v>27</v>
      </c>
      <c r="H14" s="70"/>
      <c r="I14" s="17">
        <v>2</v>
      </c>
      <c r="J14" s="56"/>
      <c r="K14" s="60">
        <f>A13</f>
        <v>172</v>
      </c>
      <c r="L14" s="57">
        <v>7</v>
      </c>
      <c r="M14" s="60">
        <f>D13</f>
        <v>164</v>
      </c>
      <c r="N14" s="57">
        <v>7</v>
      </c>
      <c r="P14" s="61">
        <f>G9</f>
        <v>10</v>
      </c>
      <c r="Q14" s="57">
        <v>7</v>
      </c>
    </row>
    <row r="15" spans="1:17" ht="42.75" customHeight="1" x14ac:dyDescent="0.2">
      <c r="A15" s="70">
        <f>'PERFORMANCE FILLES'!A39</f>
        <v>186</v>
      </c>
      <c r="B15" s="71"/>
      <c r="C15" s="46">
        <v>5</v>
      </c>
      <c r="D15" s="72">
        <f>'PERFORMANCE GARCONS'!A39</f>
        <v>176</v>
      </c>
      <c r="E15" s="73"/>
      <c r="F15" s="18"/>
      <c r="G15" s="53" t="s">
        <v>25</v>
      </c>
      <c r="H15" s="52">
        <f>G14</f>
        <v>27</v>
      </c>
      <c r="I15" s="51">
        <v>1</v>
      </c>
      <c r="K15" s="60">
        <f>A12</f>
        <v>165</v>
      </c>
      <c r="L15" s="57">
        <v>8</v>
      </c>
      <c r="M15" s="60">
        <f>D12</f>
        <v>159</v>
      </c>
      <c r="N15" s="57">
        <v>8</v>
      </c>
      <c r="P15" s="61">
        <f>G8</f>
        <v>7</v>
      </c>
      <c r="Q15" s="57">
        <v>8</v>
      </c>
    </row>
    <row r="16" spans="1:17" ht="42.75" customHeight="1" x14ac:dyDescent="0.2">
      <c r="A16" s="70">
        <f>'PERFORMANCE FILLES'!A40</f>
        <v>193</v>
      </c>
      <c r="B16" s="71"/>
      <c r="C16" s="46">
        <v>4</v>
      </c>
      <c r="D16" s="72">
        <f>'PERFORMANCE GARCONS'!A40</f>
        <v>182</v>
      </c>
      <c r="E16" s="73"/>
      <c r="F16" s="18"/>
      <c r="G16" s="18"/>
      <c r="K16" s="60">
        <f>A11</f>
        <v>158</v>
      </c>
      <c r="L16" s="57">
        <v>9</v>
      </c>
      <c r="M16" s="60">
        <f>D11</f>
        <v>153</v>
      </c>
      <c r="N16" s="57">
        <v>9</v>
      </c>
    </row>
    <row r="17" spans="1:14" ht="42.75" customHeight="1" x14ac:dyDescent="0.2">
      <c r="A17" s="70">
        <f>'PERFORMANCE FILLES'!A41</f>
        <v>199</v>
      </c>
      <c r="B17" s="71"/>
      <c r="C17" s="46">
        <v>3</v>
      </c>
      <c r="D17" s="72">
        <f>'PERFORMANCE GARCONS'!A41</f>
        <v>187</v>
      </c>
      <c r="E17" s="73"/>
      <c r="F17" s="18"/>
      <c r="G17" s="18"/>
      <c r="K17" s="60">
        <f>A10</f>
        <v>152</v>
      </c>
      <c r="L17" s="57">
        <v>10</v>
      </c>
      <c r="M17" s="60">
        <f>D10</f>
        <v>147</v>
      </c>
      <c r="N17" s="57">
        <v>10</v>
      </c>
    </row>
    <row r="18" spans="1:14" ht="42.75" customHeight="1" x14ac:dyDescent="0.2">
      <c r="A18" s="70">
        <f>'PERFORMANCE FILLES'!A42</f>
        <v>206</v>
      </c>
      <c r="B18" s="71"/>
      <c r="C18" s="46">
        <v>2</v>
      </c>
      <c r="D18" s="72">
        <f>'PERFORMANCE GARCONS'!A42</f>
        <v>193</v>
      </c>
      <c r="E18" s="73"/>
      <c r="F18" s="18"/>
      <c r="G18" s="18"/>
      <c r="K18" s="60">
        <f>A9</f>
        <v>145</v>
      </c>
      <c r="L18" s="57">
        <v>11</v>
      </c>
      <c r="M18" s="60">
        <f>D9</f>
        <v>142</v>
      </c>
      <c r="N18" s="57">
        <v>11</v>
      </c>
    </row>
    <row r="19" spans="1:14" ht="42.75" customHeight="1" thickBot="1" x14ac:dyDescent="0.25">
      <c r="A19" s="58" t="s">
        <v>25</v>
      </c>
      <c r="B19" s="59">
        <f>A18</f>
        <v>206</v>
      </c>
      <c r="C19" s="55">
        <v>1</v>
      </c>
      <c r="D19" s="48" t="s">
        <v>25</v>
      </c>
      <c r="E19" s="47">
        <f>D18</f>
        <v>193</v>
      </c>
      <c r="F19" s="18"/>
      <c r="G19" s="18"/>
      <c r="K19" s="60">
        <f>A8</f>
        <v>138</v>
      </c>
      <c r="L19" s="57">
        <v>12</v>
      </c>
      <c r="M19" s="60">
        <f>D8</f>
        <v>136</v>
      </c>
      <c r="N19" s="57">
        <v>12</v>
      </c>
    </row>
    <row r="20" spans="1:14" ht="42.75" customHeight="1" thickTop="1" x14ac:dyDescent="0.2"/>
    <row r="21" spans="1:14" ht="42.75" customHeight="1" x14ac:dyDescent="0.2"/>
    <row r="22" spans="1:14" ht="42.75" customHeight="1" x14ac:dyDescent="0.2"/>
  </sheetData>
  <mergeCells count="44">
    <mergeCell ref="G13:H13"/>
    <mergeCell ref="G14:H14"/>
    <mergeCell ref="G7:H7"/>
    <mergeCell ref="G5:H5"/>
    <mergeCell ref="G6:I6"/>
    <mergeCell ref="G9:H9"/>
    <mergeCell ref="G10:H10"/>
    <mergeCell ref="G11:H11"/>
    <mergeCell ref="G12:H12"/>
    <mergeCell ref="A4:E4"/>
    <mergeCell ref="A3:E3"/>
    <mergeCell ref="A2:B2"/>
    <mergeCell ref="G8:H8"/>
    <mergeCell ref="G4:I4"/>
    <mergeCell ref="G3:I3"/>
    <mergeCell ref="D6:E6"/>
    <mergeCell ref="D5:E5"/>
    <mergeCell ref="A5:C5"/>
    <mergeCell ref="D18:E18"/>
    <mergeCell ref="A7:B7"/>
    <mergeCell ref="A6:B6"/>
    <mergeCell ref="C6:C7"/>
    <mergeCell ref="D14:E14"/>
    <mergeCell ref="D15:E15"/>
    <mergeCell ref="D16:E16"/>
    <mergeCell ref="D17:E17"/>
    <mergeCell ref="A16:B16"/>
    <mergeCell ref="A17:B17"/>
    <mergeCell ref="A18:B18"/>
    <mergeCell ref="D7:E7"/>
    <mergeCell ref="D8:E8"/>
    <mergeCell ref="D9:E9"/>
    <mergeCell ref="D10:E10"/>
    <mergeCell ref="D11:E11"/>
    <mergeCell ref="D12:E12"/>
    <mergeCell ref="D13:E13"/>
    <mergeCell ref="A12:B12"/>
    <mergeCell ref="A13:B13"/>
    <mergeCell ref="A14:B14"/>
    <mergeCell ref="A15:B15"/>
    <mergeCell ref="A8:B8"/>
    <mergeCell ref="A9:B9"/>
    <mergeCell ref="A10:B10"/>
    <mergeCell ref="A11:B11"/>
  </mergeCells>
  <phoneticPr fontId="0" type="noConversion"/>
  <printOptions horizontalCentered="1"/>
  <pageMargins left="0" right="0" top="0" bottom="0" header="0" footer="0"/>
  <pageSetup paperSize="9" scale="75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PERFORMANCE GARCONS</vt:lpstr>
      <vt:lpstr>PERFORMANCE FILLES</vt:lpstr>
      <vt:lpstr>MAITRISE</vt:lpstr>
      <vt:lpstr>tableaux Barème PERF &amp; MAITRISE</vt:lpstr>
      <vt:lpstr>sprintfilles</vt:lpstr>
    </vt:vector>
  </TitlesOfParts>
  <Company>lycée champollion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jsenat</dc:creator>
  <cp:lastModifiedBy>JLS compte local</cp:lastModifiedBy>
  <cp:lastPrinted>2009-10-19T06:58:47Z</cp:lastPrinted>
  <dcterms:created xsi:type="dcterms:W3CDTF">2001-01-31T12:41:05Z</dcterms:created>
  <dcterms:modified xsi:type="dcterms:W3CDTF">2019-12-20T15:12:11Z</dcterms:modified>
</cp:coreProperties>
</file>